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/>
  <mc:AlternateContent xmlns:mc="http://schemas.openxmlformats.org/markup-compatibility/2006">
    <mc:Choice Requires="x15">
      <x15ac:absPath xmlns:x15ac="http://schemas.microsoft.com/office/spreadsheetml/2010/11/ac" url="/Users/stanislavgorodilov/Desktop/"/>
    </mc:Choice>
  </mc:AlternateContent>
  <xr:revisionPtr revIDLastSave="0" documentId="8_{A3F5535D-6508-534C-83BF-62E3A10BDEAB}" xr6:coauthVersionLast="47" xr6:coauthVersionMax="47" xr10:uidLastSave="{00000000-0000-0000-0000-000000000000}"/>
  <bookViews>
    <workbookView xWindow="15880" yWindow="500" windowWidth="18860" windowHeight="16340" xr2:uid="{00000000-000D-0000-FFFF-FFFF00000000}"/>
  </bookViews>
  <sheets>
    <sheet name="RATING TOP DOG 2024" sheetId="1" r:id="rId1"/>
    <sheet name="Top kennel 2024" sheetId="2" r:id="rId2"/>
    <sheet name="op producer NKP 2024" sheetId="3" r:id="rId3"/>
  </sheets>
  <definedNames>
    <definedName name="_xlnm._FilterDatabase" localSheetId="2" hidden="1">'op producer NKP 2024'!$A$10:$C$10</definedName>
    <definedName name="_xlnm._FilterDatabase" localSheetId="0" hidden="1">'RATING TOP DOG 2024'!$B$5:$AJ$99</definedName>
    <definedName name="_xlnm._FilterDatabase" localSheetId="1" hidden="1">'Top kennel 2024'!#REF!</definedName>
    <definedName name="Z_9986E01E_56C0_4B30_B4E6_A93E291CD6B4_.wvu.FilterData" localSheetId="0" hidden="1">'RATING TOP DOG 2024'!$B$6:$AE$56</definedName>
    <definedName name="Z_9DCAABA6_3785_49F4_9C77_9A5C6800F54A_.wvu.FilterData" localSheetId="0" hidden="1">'RATING TOP DOG 2024'!$B$6:$AE$56</definedName>
  </definedNames>
  <calcPr calcId="191029"/>
  <customWorkbookViews>
    <customWorkbookView name="Фильтр 2" guid="{9986E01E-56C0-4B30-B4E6-A93E291CD6B4}" maximized="1" windowWidth="0" windowHeight="0" activeSheetId="0"/>
    <customWorkbookView name="Фильтр 1" guid="{9DCAABA6-3785-49F4-9C77-9A5C6800F54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" i="1" l="1"/>
  <c r="O13" i="1"/>
  <c r="AG23" i="1" l="1"/>
  <c r="Z23" i="1"/>
  <c r="W23" i="1"/>
  <c r="P23" i="1"/>
  <c r="AI33" i="1"/>
  <c r="AI25" i="1"/>
  <c r="AI14" i="1"/>
  <c r="AI17" i="1"/>
  <c r="AH26" i="1"/>
  <c r="AH6" i="1"/>
  <c r="AH25" i="1"/>
  <c r="AH9" i="1"/>
  <c r="AH14" i="1"/>
  <c r="Y7" i="1"/>
  <c r="Y17" i="1"/>
  <c r="Y15" i="1"/>
  <c r="X24" i="1"/>
  <c r="X9" i="1"/>
  <c r="X11" i="1"/>
  <c r="AI26" i="1"/>
  <c r="AI19" i="1"/>
  <c r="AI9" i="1"/>
  <c r="AI6" i="1"/>
  <c r="AH48" i="1"/>
  <c r="AH33" i="1"/>
  <c r="AH18" i="1"/>
  <c r="AH19" i="1"/>
  <c r="AH17" i="1"/>
  <c r="AH15" i="1"/>
  <c r="AH8" i="1"/>
  <c r="AH10" i="1"/>
  <c r="AI16" i="1"/>
  <c r="AI56" i="1"/>
  <c r="AI18" i="1"/>
  <c r="AI8" i="1"/>
  <c r="H56" i="1"/>
  <c r="AI57" i="1"/>
  <c r="AI10" i="1"/>
  <c r="AI15" i="1"/>
  <c r="AI11" i="1"/>
  <c r="AI48" i="1"/>
  <c r="AJ67" i="1"/>
  <c r="H67" i="1" s="1"/>
  <c r="AJ70" i="1"/>
  <c r="AJ14" i="1"/>
  <c r="AJ28" i="1"/>
  <c r="AJ20" i="1"/>
  <c r="AJ8" i="1"/>
  <c r="AG89" i="1"/>
  <c r="H89" i="1" s="1"/>
  <c r="AG66" i="1"/>
  <c r="H66" i="1" s="1"/>
  <c r="AG70" i="1"/>
  <c r="AG92" i="1"/>
  <c r="H92" i="1" s="1"/>
  <c r="AG90" i="1"/>
  <c r="H90" i="1" s="1"/>
  <c r="AG71" i="1"/>
  <c r="AG69" i="1"/>
  <c r="AG28" i="1"/>
  <c r="AG91" i="1"/>
  <c r="AG20" i="1"/>
  <c r="AG29" i="1"/>
  <c r="AG14" i="1"/>
  <c r="AG21" i="1"/>
  <c r="AH88" i="1"/>
  <c r="H88" i="1" s="1"/>
  <c r="AH11" i="1"/>
  <c r="AE18" i="1"/>
  <c r="AE22" i="1"/>
  <c r="AE24" i="1"/>
  <c r="X30" i="1"/>
  <c r="Z8" i="1"/>
  <c r="T12" i="1"/>
  <c r="T13" i="1"/>
  <c r="Y9" i="1"/>
  <c r="U13" i="1"/>
  <c r="K41" i="1"/>
  <c r="L7" i="1"/>
  <c r="L41" i="1"/>
  <c r="L19" i="1"/>
  <c r="N10" i="1"/>
  <c r="AF94" i="1"/>
  <c r="H94" i="1" s="1"/>
  <c r="AF64" i="1"/>
  <c r="H64" i="1" s="1"/>
  <c r="AF39" i="1"/>
  <c r="AF35" i="1"/>
  <c r="AF12" i="1"/>
  <c r="AF31" i="1"/>
  <c r="AF13" i="1"/>
  <c r="H84" i="1"/>
  <c r="AC6" i="1"/>
  <c r="AC46" i="1"/>
  <c r="AC59" i="1"/>
  <c r="H59" i="1" s="1"/>
  <c r="AC62" i="1"/>
  <c r="H62" i="1" s="1"/>
  <c r="H83" i="1"/>
  <c r="U82" i="1"/>
  <c r="H82" i="1" s="1"/>
  <c r="U12" i="1"/>
  <c r="Y30" i="1"/>
  <c r="Y50" i="1"/>
  <c r="Y44" i="1"/>
  <c r="Y16" i="1"/>
  <c r="Y10" i="1"/>
  <c r="H70" i="1" l="1"/>
  <c r="H23" i="1"/>
  <c r="H14" i="1"/>
  <c r="H33" i="1"/>
  <c r="H28" i="1"/>
  <c r="H48" i="1"/>
  <c r="H26" i="1"/>
  <c r="AA40" i="1"/>
  <c r="AA72" i="1"/>
  <c r="AA15" i="1"/>
  <c r="AA75" i="1"/>
  <c r="H75" i="1" s="1"/>
  <c r="Z21" i="1"/>
  <c r="X6" i="1"/>
  <c r="X15" i="1"/>
  <c r="X50" i="1"/>
  <c r="X17" i="1"/>
  <c r="X42" i="1"/>
  <c r="X16" i="1"/>
  <c r="X22" i="1"/>
  <c r="X10" i="1"/>
  <c r="X7" i="1"/>
  <c r="W46" i="1"/>
  <c r="H46" i="1" s="1"/>
  <c r="W8" i="1"/>
  <c r="H8" i="1" s="1"/>
  <c r="W63" i="1"/>
  <c r="H63" i="1" s="1"/>
  <c r="W21" i="1"/>
  <c r="W36" i="1"/>
  <c r="W27" i="1"/>
  <c r="V24" i="1"/>
  <c r="T47" i="1"/>
  <c r="S73" i="1"/>
  <c r="S68" i="1"/>
  <c r="H68" i="1" s="1"/>
  <c r="S79" i="1"/>
  <c r="H79" i="1" s="1"/>
  <c r="S98" i="1"/>
  <c r="H81" i="1"/>
  <c r="H97" i="1"/>
  <c r="R78" i="1"/>
  <c r="H78" i="1" s="1"/>
  <c r="R74" i="1"/>
  <c r="H74" i="1" s="1"/>
  <c r="R42" i="1"/>
  <c r="R60" i="1"/>
  <c r="H60" i="1" s="1"/>
  <c r="R77" i="1"/>
  <c r="H77" i="1" s="1"/>
  <c r="R44" i="1"/>
  <c r="H44" i="1" s="1"/>
  <c r="R93" i="1"/>
  <c r="R76" i="1"/>
  <c r="R58" i="1"/>
  <c r="R61" i="1"/>
  <c r="R37" i="1"/>
  <c r="H37" i="1" s="1"/>
  <c r="R7" i="1"/>
  <c r="Q65" i="1"/>
  <c r="Q12" i="1"/>
  <c r="Q45" i="1"/>
  <c r="Q13" i="1"/>
  <c r="P27" i="1"/>
  <c r="O39" i="1"/>
  <c r="O40" i="1"/>
  <c r="O47" i="1"/>
  <c r="O35" i="1"/>
  <c r="O12" i="1"/>
  <c r="O31" i="1"/>
  <c r="O80" i="1"/>
  <c r="O45" i="1"/>
  <c r="N18" i="1"/>
  <c r="N16" i="1"/>
  <c r="N49" i="1"/>
  <c r="N38" i="1"/>
  <c r="N11" i="1"/>
  <c r="M38" i="1"/>
  <c r="M10" i="1"/>
  <c r="M49" i="1"/>
  <c r="M18" i="1"/>
  <c r="M11" i="1"/>
  <c r="J34" i="1"/>
  <c r="H34" i="1" s="1"/>
  <c r="J7" i="1"/>
  <c r="J6" i="1"/>
  <c r="J32" i="1"/>
  <c r="J9" i="1"/>
  <c r="H86" i="1"/>
  <c r="H85" i="1"/>
  <c r="H96" i="1"/>
  <c r="H95" i="1"/>
  <c r="H43" i="1"/>
  <c r="H18" i="1" l="1"/>
  <c r="H27" i="1"/>
  <c r="H42" i="1"/>
  <c r="H13" i="1"/>
  <c r="H38" i="1"/>
  <c r="H12" i="1"/>
  <c r="H21" i="1"/>
  <c r="H11" i="1"/>
  <c r="H47" i="1"/>
  <c r="H49" i="1"/>
  <c r="H69" i="1"/>
  <c r="H15" i="1"/>
  <c r="H19" i="1"/>
  <c r="H30" i="1"/>
  <c r="H10" i="1"/>
  <c r="H24" i="1"/>
  <c r="H6" i="1"/>
  <c r="H39" i="1"/>
  <c r="H72" i="1"/>
  <c r="H80" i="1"/>
  <c r="H57" i="1"/>
  <c r="H17" i="1"/>
  <c r="H45" i="1"/>
  <c r="H25" i="1"/>
  <c r="H51" i="1"/>
  <c r="H54" i="1"/>
  <c r="H55" i="1"/>
  <c r="H53" i="1"/>
  <c r="H52" i="1"/>
  <c r="H87" i="1"/>
  <c r="H40" i="1"/>
  <c r="H16" i="1"/>
  <c r="H32" i="1"/>
  <c r="H91" i="1"/>
  <c r="H65" i="1"/>
  <c r="H93" i="1"/>
  <c r="H7" i="1"/>
  <c r="H29" i="1"/>
  <c r="H76" i="1"/>
  <c r="H58" i="1"/>
  <c r="H98" i="1"/>
  <c r="H36" i="1"/>
  <c r="H61" i="1"/>
  <c r="H35" i="1"/>
  <c r="H22" i="1"/>
  <c r="H9" i="1"/>
  <c r="H50" i="1"/>
  <c r="H20" i="1"/>
  <c r="H71" i="1"/>
  <c r="H41" i="1"/>
  <c r="H31" i="1"/>
  <c r="H73" i="1"/>
  <c r="H677" i="1"/>
</calcChain>
</file>

<file path=xl/sharedStrings.xml><?xml version="1.0" encoding="utf-8"?>
<sst xmlns="http://schemas.openxmlformats.org/spreadsheetml/2006/main" count="687" uniqueCount="423">
  <si>
    <t>Место в рейтинге - Place In Rating</t>
  </si>
  <si>
    <t>Владелец - Dog Owner</t>
  </si>
  <si>
    <t>Питомник - Kennel Of Dogs</t>
  </si>
  <si>
    <t>Мать - Mother</t>
  </si>
  <si>
    <t>Отец - Father</t>
  </si>
  <si>
    <t>Кличка собаки - Dog's Name</t>
  </si>
  <si>
    <t>Сумма балов - Total Balls</t>
  </si>
  <si>
    <t>ЭЛЬ ФЛАУМ РИДИК</t>
  </si>
  <si>
    <t>ЭЛЬ ФЛАУМ ТАЙЛЕР</t>
  </si>
  <si>
    <t>РАНДОГС ДОТЯНУТЬСЯ ДО ЗВЕЗД</t>
  </si>
  <si>
    <t>БЕЛЛЕТРИСТИКС ВЕЛЕС</t>
  </si>
  <si>
    <t>ВЕСТЕРН КОММАНД ЮКОН</t>
  </si>
  <si>
    <t>ПРОЛАЙФ ДОБРЫНЯ</t>
  </si>
  <si>
    <t>АНДКОЛЛ АМИГО ФОР ПРОЛАЙФ</t>
  </si>
  <si>
    <t>АРТИК ТРЭВЕЛ РОМАШКА РОБЕРТОВНА</t>
  </si>
  <si>
    <t>АЛМАЗЫ АНАБАРА КУПАВА</t>
  </si>
  <si>
    <t>ХАРЫСХАЛ ЗИМНИЙ ПРИНЦ</t>
  </si>
  <si>
    <t>НАВИ СПОРТ ГРАФИНЯ ВИШЕНКА</t>
  </si>
  <si>
    <t>ПОЛЯРНЫЙ ЯМАЛ ГЫВАЙ</t>
  </si>
  <si>
    <t>АЙХАЛ</t>
  </si>
  <si>
    <t>ЦАРИЦА</t>
  </si>
  <si>
    <t>ПЭЛЛА БАТ ЦИОН</t>
  </si>
  <si>
    <t>АЛМАЗ СОКРОВИЩЕ АНАБАРА</t>
  </si>
  <si>
    <t>ЧИМГИ ТУРА РОКСОЛАНА</t>
  </si>
  <si>
    <t>АРТИК ТРЭВЕЛ БЭС БЭРДИГЭС</t>
  </si>
  <si>
    <t>ГРААЛЬ ГАРДАРИКА ГУНУНГАПИ-ВЕТАР</t>
  </si>
  <si>
    <t>АЛМАЗЫ АНАБАРА ЧУДО ДИВНОЕ</t>
  </si>
  <si>
    <t>"СИБЭККИ ФЛАЙ"</t>
  </si>
  <si>
    <t>ИММОРТАЛ ШАЙН БЕЗМЯТЕЖНОЕ ОЧАРОВАНИЕ</t>
  </si>
  <si>
    <t>"НАВИ СПОРТ"</t>
  </si>
  <si>
    <t>РАНДОГС ЦУНАМИ ОБАЯНИЯ</t>
  </si>
  <si>
    <t>ЭЛЬ ФЛАУМ ОГОНЕК</t>
  </si>
  <si>
    <t>ЭЛЬ ФЛАУМ ЧИАССА</t>
  </si>
  <si>
    <t>ЭЛЬ ФЛАУМ ЧЕСТЬ</t>
  </si>
  <si>
    <t>ВЕСТЕРН КОММАНД ЧАРЕЛЛА </t>
  </si>
  <si>
    <t>COOLJACK FANTASTIC IRISHKA</t>
  </si>
  <si>
    <t>ЧЕРНЫЙ АЛМАЗ ОРДА</t>
  </si>
  <si>
    <t>ЭЛЬ ФЛАУМ ЧАСЛАВА</t>
  </si>
  <si>
    <t>ХАРЫСХАЛ ЗВЕЗДА ПУТЕВОДНАЯ</t>
  </si>
  <si>
    <t>АРТИК ТРЭВЕЛ ЗВЕЗДА</t>
  </si>
  <si>
    <t>АЛМАЗЫ АНАБАРА ЧИНТАМАНИ ДИВЬЯ-РАТНА</t>
  </si>
  <si>
    <t>ИР ЛЕЛЬ СМАЙЛ ОФ ТЗЕ САН</t>
  </si>
  <si>
    <t>АЛМАЗЫ АНАБАРА ЧАРОДЕЙ ДИВОДАСА</t>
  </si>
  <si>
    <t>ПРОЛАЙФ АФИНА</t>
  </si>
  <si>
    <t>АЛМАЗЫ АНАБАРА ЦИРЦЕЯ</t>
  </si>
  <si>
    <t>выставки</t>
  </si>
  <si>
    <t>КЧК</t>
  </si>
  <si>
    <t>ТАРТАРИЯ ХИНДИ</t>
  </si>
  <si>
    <t>РАНДОГС МИЛКИ ВЭЙ</t>
  </si>
  <si>
    <t>SPE</t>
  </si>
  <si>
    <t>ГРААЛЬ ГАРДАРИКА ДОЧКА ЛЕСНИКА</t>
  </si>
  <si>
    <t>ТАЙНА СЕВЕРА ФИШТ</t>
  </si>
  <si>
    <t>СЫРДЫК СУЛУС НАМЫН</t>
  </si>
  <si>
    <t>ЧЕРНЫЙ АЛМАЗ КЫДАНА</t>
  </si>
  <si>
    <t>СВОБОДНАЯ СТАЯ ЯМАЛ</t>
  </si>
  <si>
    <t>СВОБОДНАЯ СТАЯ ХИТРАЯ ЛИСА ТОСЯ</t>
  </si>
  <si>
    <t>ЧЕРНЫЙ АЛМАЗ РИПЛИ</t>
  </si>
  <si>
    <t>АЛ ЭБОУТ БЬЮТИ СИКРЕТС</t>
  </si>
  <si>
    <t>СИБЭККИ ФЛАЙ ЗЕФИР В ШОКОЛАДЕ</t>
  </si>
  <si>
    <t>НАВИ СПОРТ ГРАНД ОДИССЕЙ</t>
  </si>
  <si>
    <t>РАНДОГС ЧЕРНЫЙ БРИЛЛИАНТ</t>
  </si>
  <si>
    <t>"ГРААЛЬ ГАРДАРИКА"</t>
  </si>
  <si>
    <t>ЭЛЬ ФЛАУМ ГОЛЛИВУД</t>
  </si>
  <si>
    <t>ЭЛЬ ФЛАУМ ВЕНЕРА</t>
  </si>
  <si>
    <t>"ЭЛЬ ФЛАУМ"</t>
  </si>
  <si>
    <t>ЧИМГИ ТУРА БУРАНБАЙ</t>
  </si>
  <si>
    <t>АЛТЫН ТУМАР КЫРЫМАХ</t>
  </si>
  <si>
    <t>ЭЛЬ ФЛАУМ МАРГРЕН</t>
  </si>
  <si>
    <t>"ЧЕРНЫЙ АЛМАЗ "</t>
  </si>
  <si>
    <t>ЭЛЬ ФЛАУМ ЧЕЙНЕШ</t>
  </si>
  <si>
    <t>АРТИК ТРЭВЕЛ КЭНЧЭРИ</t>
  </si>
  <si>
    <t>БЕЛЛЕТРИСТИКС ЛЕГАСИ ДЛЯ МАШЕЛ СПИРИТ</t>
  </si>
  <si>
    <t>ЭЛЬ ФЛАУМ ВАЛЬТЭРА</t>
  </si>
  <si>
    <t>Закирова М.</t>
  </si>
  <si>
    <t>"СВОБОДНАЯ СТАЯ"</t>
  </si>
  <si>
    <t>АЛТЫН ТУМАР УДИВИТЕЛЬНАЯ</t>
  </si>
  <si>
    <t>СОЛТАН</t>
  </si>
  <si>
    <t>БЕАТРИС</t>
  </si>
  <si>
    <t>АЛМАЗЫ АНАБАРА БОРЕЙ СЕВЕРНЫЙ ВЕТЕР</t>
  </si>
  <si>
    <t>АЛМАЗЫ АНАБАРА КОРУНА</t>
  </si>
  <si>
    <t>"АЛМАЗЫ АНАБАРА"</t>
  </si>
  <si>
    <t>БИГ ФЛАУЭР БАЛОВЕНЬ СУДЬБЫ</t>
  </si>
  <si>
    <t>ЭЛЬ ФЛАУМ ДАНАЯ</t>
  </si>
  <si>
    <t>ЦЕЗАРЬ</t>
  </si>
  <si>
    <t>АЛМАЗЫ АНАБАРА ЖАЙСАН КРИСТАЛ СПРИНГ</t>
  </si>
  <si>
    <t>АЛМАЗЫ АНАБАРА СОЛО САНШАЙН</t>
  </si>
  <si>
    <t>АММИ МИКА БОЛЬШАЯ МЕДВЕДИЦА</t>
  </si>
  <si>
    <t>ЭЛЬ ФЛАУМ ЛЕГЕНДАРНЫЙ ВОЖАК</t>
  </si>
  <si>
    <t>АРТИК ТРЭВЕЛ МУРГУН</t>
  </si>
  <si>
    <t>"ВЕСТЕРН КОММАНД "</t>
  </si>
  <si>
    <t>АРТИК ТРЭВЕЛ ЯРИК</t>
  </si>
  <si>
    <t>АРТИК ТРЭВЕЛ ЫМЫЫЛААХ</t>
  </si>
  <si>
    <t>ЮНАЙТ</t>
  </si>
  <si>
    <t>АРТИК ТРЭВЕЛ БОЙБОО</t>
  </si>
  <si>
    <t>"СЫРДЫК СУЛУС"</t>
  </si>
  <si>
    <t>ЭЛЬ ФЛАУМ МОРТОН</t>
  </si>
  <si>
    <t>"КУЛДЖЕК"</t>
  </si>
  <si>
    <t>"РАНДОГС"</t>
  </si>
  <si>
    <t>РАНДОГС ЗАБИРАЙ МЕНЯ СКОРЕЙ</t>
  </si>
  <si>
    <t>ТАРТАРИЯ АЛЬДОГА ФОР РАНДОГС</t>
  </si>
  <si>
    <t>РАНДОГС ЦЕЛОГО МИРА МАЛО</t>
  </si>
  <si>
    <t>НАВИ СПОРТ БУЛОЧКА С КОРИЦЕЙ</t>
  </si>
  <si>
    <t>РАНДОГС ЗОЛОТОЕ СЕРДЦЕ СЕНТЯБРЯ</t>
  </si>
  <si>
    <t>НАВИ СПОРТ АИКО</t>
  </si>
  <si>
    <t>ТАЙНА СЕВЕРА ОВАЦИЯ</t>
  </si>
  <si>
    <t>"ХАРЫСХАЛ"</t>
  </si>
  <si>
    <t>АНДКОЛЛ ПИЛИГРИМ</t>
  </si>
  <si>
    <t>АНДКОЛЛ БАТЕРФЛЯЙ ФЛАЙИНГ ТО ДРИМ</t>
  </si>
  <si>
    <t>"АНДКОЛЛ"</t>
  </si>
  <si>
    <t>Немцова К.С. </t>
  </si>
  <si>
    <t>"ИММОРТАЛ ШАЙН"</t>
  </si>
  <si>
    <t>ЭЛЬ ФЛАУМ ИРБЕК</t>
  </si>
  <si>
    <t>ТАЙНА СЕВЕРА МАГИЯ</t>
  </si>
  <si>
    <t>"ТАЙНА СЕВЕРА"</t>
  </si>
  <si>
    <t>АРТИК ТРЭВЕЛ БАЙДАР</t>
  </si>
  <si>
    <t>АРТИК ТРЭВЕЛ БАХСЫ</t>
  </si>
  <si>
    <t>АЛТЫН ТУМАР ЧУРАПЧА</t>
  </si>
  <si>
    <t>АРТИК ТРЭВЕЛ УРАЛ</t>
  </si>
  <si>
    <t>АРТИК ТРЭВЕЛ ГАВРОШ</t>
  </si>
  <si>
    <t>НЮТЧА2</t>
  </si>
  <si>
    <t>АРТИК ТРЭВЕЛ КУЧУМ</t>
  </si>
  <si>
    <t>АРТИК ТРЭВЕЛ УРГЭЛ</t>
  </si>
  <si>
    <t>"АРКТИК ТРЭВЕЛ"</t>
  </si>
  <si>
    <t>АЛТЫН ТУМАР ЛЕГОНТОЙ БАСТЫН</t>
  </si>
  <si>
    <t>АРТИК ТРЭВЕЛ АРИНА</t>
  </si>
  <si>
    <t>БААЛ</t>
  </si>
  <si>
    <t>АНАБЫЛ</t>
  </si>
  <si>
    <t>"ЧИМГИ ТУРА"</t>
  </si>
  <si>
    <t>РАНДОГС ЧЕСТЬ И ПАМЯТЬ</t>
  </si>
  <si>
    <t>АРТИК ТРЭВЕЛ ИЛИН ЭНЕР</t>
  </si>
  <si>
    <t>ТАРТАРИЯ БАЗУКА</t>
  </si>
  <si>
    <t>"ТАРТАРИЯ"</t>
  </si>
  <si>
    <t>Петрова А.В.</t>
  </si>
  <si>
    <t>ЛОГАН</t>
  </si>
  <si>
    <t>САМИРА</t>
  </si>
  <si>
    <t>Петриченко Н.А. </t>
  </si>
  <si>
    <t>АЛТЫН ТУМАР МИСТИЧЕСКАЯ САХА-ДЬОЛА</t>
  </si>
  <si>
    <t>"БЕЛЛЕТРИСТИКС"</t>
  </si>
  <si>
    <t>БААЙ БАЙАНАЙДААХ ЭР БЭРДЭ</t>
  </si>
  <si>
    <t>ВЕСТЕРН КОММАНД ВИЛЬФ ВИЯЯ</t>
  </si>
  <si>
    <t>АРТИК ТРЭВЕЛ КРЕПЫШ</t>
  </si>
  <si>
    <t>СВОБОДНАЯ СТАЯ ЭНЕРГИЯ РУНЫ</t>
  </si>
  <si>
    <t>"ПРОЛАЙФ"</t>
  </si>
  <si>
    <t>УРГАЛ СУЛУЗ ДАНА</t>
  </si>
  <si>
    <t>"САХА ДЬОЛА"</t>
  </si>
  <si>
    <t>ЧЕРНЫЙ АЛМАЗ КЁХ ХАРАХ</t>
  </si>
  <si>
    <t>ЧЕРНЫЙ АЛМАЗ ЛАГЛАЙА</t>
  </si>
  <si>
    <t>АЛТЫН ТУМАР УРАНХАЙ АЙХАЛ</t>
  </si>
  <si>
    <t>ЧЕРНЫЙ АЛМАЗ КЫТАЛЫК</t>
  </si>
  <si>
    <t>Сапронова И. </t>
  </si>
  <si>
    <t>Герасимова М.</t>
  </si>
  <si>
    <t>РУССКАЯ СКАЗКА ЗВЕЗДОЧЕТ</t>
  </si>
  <si>
    <t>ОЮН ГЭРЭЛ ЖАНГИР</t>
  </si>
  <si>
    <t>УРУЙ С ОСИНОВЦА</t>
  </si>
  <si>
    <t>Находкин В.В.</t>
  </si>
  <si>
    <t>Меркулова Е.С.</t>
  </si>
  <si>
    <t>ХАРЫСХАЛ ЛЭГЭНТЭЙ УОЛ</t>
  </si>
  <si>
    <t>СВОБОДНАЯ СТАЯ ХРАБРЫЙ ОСКАР</t>
  </si>
  <si>
    <t>АЛМАЗЫ АНАБАРА ЯННИ КРИСТМАС ХЕАРТ</t>
  </si>
  <si>
    <t>ПРОЛАЙФ ЛАЙЗА</t>
  </si>
  <si>
    <t>Миронова Е.</t>
  </si>
  <si>
    <t>АМАН</t>
  </si>
  <si>
    <t>Немцова К,С,</t>
  </si>
  <si>
    <t>РОЛАЙФ АФИНА</t>
  </si>
  <si>
    <t>ранг</t>
  </si>
  <si>
    <t>ко-в</t>
  </si>
  <si>
    <t>РАНДОГС УТРО БУДЕТ ДОБРЫМ</t>
  </si>
  <si>
    <t>ЗИМНЯЯ СКАЗКА ДЛЯ РАНДОГС</t>
  </si>
  <si>
    <t>Новосибирск 20.01.2024</t>
  </si>
  <si>
    <t>КАЙ</t>
  </si>
  <si>
    <t>ЭЛЬ ФЛАУМ КАЙСАР</t>
  </si>
  <si>
    <t>ЭЛЬ ФЛАУМ КИНСЕЙ</t>
  </si>
  <si>
    <t>ЭЛЬ ФЛАУМ ШЕРЛОК ХОЛМС</t>
  </si>
  <si>
    <t>САЛКЫН ТАУ БРОНИСЛАВА</t>
  </si>
  <si>
    <t>нет информации</t>
  </si>
  <si>
    <t>ПК Новосибирск 20.01.2024</t>
  </si>
  <si>
    <t xml:space="preserve">ПК </t>
  </si>
  <si>
    <t>АРТИК ТРЭВЕЛ РИВЕР</t>
  </si>
  <si>
    <t>АРТИК ТРЭВЕЛ ДОЛГУН</t>
  </si>
  <si>
    <t>АРТИК ТРЭВЕЛ ЛУКЕРЬЯ</t>
  </si>
  <si>
    <t>ХАЙЛАКАР</t>
  </si>
  <si>
    <t>ЧЕЗАРА</t>
  </si>
  <si>
    <t>АРКТИК ТРЭВЕЛ ЖЕЛЕЗНАЯ ЛЕДИ</t>
  </si>
  <si>
    <t>АРТИК ТРЭВЕЛ ЭНСИЕЛИ</t>
  </si>
  <si>
    <t>"ЧЕРНЫЙ АЛМАЗ"</t>
  </si>
  <si>
    <t>РУССКАЯ СКАЗКА ЕЖЕВИКА</t>
  </si>
  <si>
    <t>АРТИК ТРЭВЕЛ УНДИНА</t>
  </si>
  <si>
    <t>Москва 27.01.2024</t>
  </si>
  <si>
    <t>АБДАКТ ОФ ЗЕ УНИ</t>
  </si>
  <si>
    <t>КУЛДЖЕК НАПОЛИ</t>
  </si>
  <si>
    <t>Gетрова С.</t>
  </si>
  <si>
    <t>РАНДОГС КРАСОТА СПАСЕТ МИР</t>
  </si>
  <si>
    <t>Москва 11.02.2024</t>
  </si>
  <si>
    <t>Cочи 02.03.2024</t>
  </si>
  <si>
    <t>АЛМАЗЫ АНАБАРА Я ЛАЙКА ПРАЙД ОФ РУССИА</t>
  </si>
  <si>
    <t>Курган 23.03.2024</t>
  </si>
  <si>
    <t>ТАЙНА СЕВЕРА ФИЕСТА</t>
  </si>
  <si>
    <t>Тоякова Н. С.</t>
  </si>
  <si>
    <t>Новоросийск 13.04.2024</t>
  </si>
  <si>
    <t>Якутск 10.05.2024</t>
  </si>
  <si>
    <t>АРКТИК ТРЭВЕЛ ЗЕНИТ ЧЕМПИОН</t>
  </si>
  <si>
    <t>АРТИК ТРЭВЕЛ ЫРЫА КУРДУК</t>
  </si>
  <si>
    <t>АРТИК ТРЭВЕЛ ЛЮБИМ</t>
  </si>
  <si>
    <t>АРТИК ТРЭВЕЛ ЧАБАДА</t>
  </si>
  <si>
    <t>КУО</t>
  </si>
  <si>
    <t>ЧЕРНЫЙ АЛМАЗ СУЛУС</t>
  </si>
  <si>
    <t>АЛТАН ДАБАЙААН ИСКРА АРБАНЧА</t>
  </si>
  <si>
    <t>КЕТЕР ЫЛЛЫЫР ТУЙМААДА</t>
  </si>
  <si>
    <t>"АЛТАН ДАБАЙААН"</t>
  </si>
  <si>
    <t>ЧЕРНЫЙ АЛМАЗ ЛАГЛАЙА </t>
  </si>
  <si>
    <t>ЧЕРНЫЙ АЛМАЗ ИРИС</t>
  </si>
  <si>
    <t>АЛЕНЬКИЙ ЦВЕТОЧЕК</t>
  </si>
  <si>
    <t>Владивосток 8.05.2024</t>
  </si>
  <si>
    <t>ВЕСТЕРН КОММАНД СОЛОВЕЙ КЛЮЧ</t>
  </si>
  <si>
    <t>ФРОДИ БЕРНС ФОР РАНДОГС</t>
  </si>
  <si>
    <t>ЭЛЬ ФЛАУМ УССУРИ</t>
  </si>
  <si>
    <t>БИГ ФЛАУЭР ДИК ГРЕЙ ДЖОКЕР</t>
  </si>
  <si>
    <t>ЭЛЬ ФЛАУМ ОКИМА</t>
  </si>
  <si>
    <t>ГЕРДА</t>
  </si>
  <si>
    <t>ВЕСТЕРН КОММАНД ДЮЛЛЮКО</t>
  </si>
  <si>
    <t>Щелкун И.П</t>
  </si>
  <si>
    <t>Гусев В.В.</t>
  </si>
  <si>
    <t>ВЕСТЕРН КОММАНД САЙХА</t>
  </si>
  <si>
    <t>Новоросийск 19.05.2024</t>
  </si>
  <si>
    <t>Старый Оскол 26.05.2024</t>
  </si>
  <si>
    <t>Пермь 26.05.2024</t>
  </si>
  <si>
    <t>БЭДЭР БЫСТРЫЙ</t>
  </si>
  <si>
    <t>ЗЕЯ</t>
  </si>
  <si>
    <t>СИБЭККИ ФЛАЙ ОЧЕЙ ОЧАРОВАНЬЕ </t>
  </si>
  <si>
    <t>Нилова Елена</t>
  </si>
  <si>
    <t>ЕВА ХРАНИТЕЛЬНИЦА ЛЕСНЫХ ТАЙН</t>
  </si>
  <si>
    <t>ДЕЙСТВИТЕЛЬНО ХОРОША</t>
  </si>
  <si>
    <t>Москва 08.06.2024</t>
  </si>
  <si>
    <t>Москва 09.06.2024</t>
  </si>
  <si>
    <t>Заречный 16.06.2024</t>
  </si>
  <si>
    <t>СВОБОДНАЯ СТАЯ ЦЕННОСТЬ ЯКУТОВ ИСТЕР</t>
  </si>
  <si>
    <t>АЛЧАР</t>
  </si>
  <si>
    <t>СВОБОДНАЯ СТАЯ ЧАРОДЕЙКА</t>
  </si>
  <si>
    <t>АЛМАЗЫ АНАБАРА ЯЛЛИ ОИСЕАУ ДУ ПАРАДИЗ</t>
  </si>
  <si>
    <t>Омск 06.07.2024</t>
  </si>
  <si>
    <t>Москва 06.07.2024</t>
  </si>
  <si>
    <t>Пермь 04.08.2024</t>
  </si>
  <si>
    <t>Липецк 24.08.2024</t>
  </si>
  <si>
    <t>Сочи 19.09.2024</t>
  </si>
  <si>
    <t>Курган 05.10.2024</t>
  </si>
  <si>
    <t>"ЕВРАЗИЯ 2024"16.11.2024</t>
  </si>
  <si>
    <t>"ЕВРАЗИЯ 2024"17.11.2024</t>
  </si>
  <si>
    <t>Тюмень 07.12.2024</t>
  </si>
  <si>
    <t>Зяблицева Н.А.</t>
  </si>
  <si>
    <t>Зотина Ю.</t>
  </si>
  <si>
    <t>Григорьева А.</t>
  </si>
  <si>
    <t>Романова И.</t>
  </si>
  <si>
    <t>Постникова В.В.</t>
  </si>
  <si>
    <t>Резник А.Ю.</t>
  </si>
  <si>
    <t>Санкт-Петербург 23.06.2024</t>
  </si>
  <si>
    <t>ГРЕЙС</t>
  </si>
  <si>
    <t>БЕРТ БРИЛЬЯНС</t>
  </si>
  <si>
    <t>Распопина Е.</t>
  </si>
  <si>
    <t>КАДДО</t>
  </si>
  <si>
    <t>Лабунская Е.А.</t>
  </si>
  <si>
    <t>РАНДОГС ФИГВАМ</t>
  </si>
  <si>
    <t>РАНДОГС ЖАР ПТИЦА</t>
  </si>
  <si>
    <t>АТАМАН</t>
  </si>
  <si>
    <t>СВОБОДНАЯ СТАЯ БРУКЛИН II</t>
  </si>
  <si>
    <t>АНДКОЛЛ ПАНДОРА</t>
  </si>
  <si>
    <t>Моисеичева А.</t>
  </si>
  <si>
    <t>АРКТУР СЕВЕРНАЯ ЗВЕЗДА</t>
  </si>
  <si>
    <t>АРТИК ТРЭВЕЛ УНИКА</t>
  </si>
  <si>
    <t>АЛМАЗЫ АНАБАРА ГЕММА ГАЛАКСИ</t>
  </si>
  <si>
    <t>АЛТЫН ТУМАР ДОБРЫНЯ РУССКИЙ БОГАТЫРЬ</t>
  </si>
  <si>
    <t xml:space="preserve"> "АЛМАЗЫ АНАБАРА"</t>
  </si>
  <si>
    <t>АЛМАЗЫ АНАБАРА ЯДЕНИ</t>
  </si>
  <si>
    <t>ГРААЛЬ ГАРДАРИКА ЗДЕШНИЙ</t>
  </si>
  <si>
    <t>РАНДОГС ШОП Я ТАК ЖИЛ</t>
  </si>
  <si>
    <t>РАПИД РАЙЗЕР ЯКУТ ПОЛАР ЭНЖЕЛ</t>
  </si>
  <si>
    <t>RUNDOGS SYN SEVERA</t>
  </si>
  <si>
    <t>TAYNA SEVERA FAVORIT</t>
  </si>
  <si>
    <t>V.Nilova</t>
  </si>
  <si>
    <t>SEIGUL`</t>
  </si>
  <si>
    <t>GROM</t>
  </si>
  <si>
    <t>BUSINKA</t>
  </si>
  <si>
    <t>"VEO ROSS"</t>
  </si>
  <si>
    <t>ПРОЛАЙФ НЕФЕРТИТИ</t>
  </si>
  <si>
    <t>НАВИ СПОРТ ГЕЛИОС СЫН ТИТАНА</t>
  </si>
  <si>
    <t>СИБЭККИ ФЛАЙ ЗЕНИТ СЛАВЫ</t>
  </si>
  <si>
    <t>СИБЭККИ ФЛАЙ ОЛОХ КИЭРГЭЛЕ</t>
  </si>
  <si>
    <t>АНДКОЛЛ АСГАРД</t>
  </si>
  <si>
    <t>АФИНА</t>
  </si>
  <si>
    <t>ПОЛУЭКТОВА А.</t>
  </si>
  <si>
    <t>ВИН КОД НИКИ БЛИЗАРА ИКОНА СТИЛЯ КЛЕМЕНТИНА</t>
  </si>
  <si>
    <t>ЭКШН</t>
  </si>
  <si>
    <t>ЛЕДИ ЭКСТРА СПАЙСИ</t>
  </si>
  <si>
    <t>АРТИК ТРЭВЕЛ ДОЙДУ КИЭРГЭЛЭ</t>
  </si>
  <si>
    <t>АРТИК ТРЭВЕЛ АРКТИКА</t>
  </si>
  <si>
    <t>52.   </t>
  </si>
  <si>
    <t>56.   </t>
  </si>
  <si>
    <t>58.   </t>
  </si>
  <si>
    <t>57.   </t>
  </si>
  <si>
    <t>59.   </t>
  </si>
  <si>
    <t>60.   </t>
  </si>
  <si>
    <t>"РУССКАЯ СКАЗКА"</t>
  </si>
  <si>
    <t>БигуловаА И.</t>
  </si>
  <si>
    <t>Shabaldina Yu.A</t>
  </si>
  <si>
    <t>Полуэктова А.</t>
  </si>
  <si>
    <t>53.</t>
  </si>
  <si>
    <r>
      <t>1.</t>
    </r>
    <r>
      <rPr>
        <sz val="7"/>
        <color rgb="FF0070C0"/>
        <rFont val="Times New Roman"/>
        <family val="1"/>
      </rPr>
      <t xml:space="preserve">     </t>
    </r>
    <r>
      <rPr>
        <sz val="12"/>
        <color rgb="FF0070C0"/>
        <rFont val="Calibri"/>
        <family val="2"/>
      </rPr>
      <t> </t>
    </r>
  </si>
  <si>
    <r>
      <t>2.</t>
    </r>
    <r>
      <rPr>
        <sz val="7"/>
        <color rgb="FF0070C0"/>
        <rFont val="Times New Roman"/>
        <family val="1"/>
      </rPr>
      <t xml:space="preserve">     </t>
    </r>
    <r>
      <rPr>
        <sz val="12"/>
        <color rgb="FF0070C0"/>
        <rFont val="Calibri"/>
        <family val="2"/>
      </rPr>
      <t> </t>
    </r>
  </si>
  <si>
    <r>
      <t>3.</t>
    </r>
    <r>
      <rPr>
        <sz val="7"/>
        <color rgb="FF0070C0"/>
        <rFont val="Times New Roman"/>
        <family val="1"/>
      </rPr>
      <t xml:space="preserve">     </t>
    </r>
    <r>
      <rPr>
        <sz val="12"/>
        <color rgb="FF0070C0"/>
        <rFont val="Calibri"/>
        <family val="2"/>
      </rPr>
      <t> </t>
    </r>
  </si>
  <si>
    <r>
      <t>4.</t>
    </r>
    <r>
      <rPr>
        <sz val="7"/>
        <color rgb="FF0070C0"/>
        <rFont val="Times New Roman"/>
        <family val="1"/>
      </rPr>
      <t xml:space="preserve">     </t>
    </r>
    <r>
      <rPr>
        <sz val="12"/>
        <color rgb="FF0070C0"/>
        <rFont val="Calibri"/>
        <family val="2"/>
      </rPr>
      <t> </t>
    </r>
  </si>
  <si>
    <r>
      <t>5.</t>
    </r>
    <r>
      <rPr>
        <sz val="7"/>
        <color rgb="FF0070C0"/>
        <rFont val="Times New Roman"/>
        <family val="1"/>
      </rPr>
      <t xml:space="preserve">     </t>
    </r>
    <r>
      <rPr>
        <sz val="12"/>
        <color rgb="FF0070C0"/>
        <rFont val="Calibri"/>
        <family val="2"/>
      </rPr>
      <t> </t>
    </r>
  </si>
  <si>
    <r>
      <t>6.</t>
    </r>
    <r>
      <rPr>
        <sz val="7"/>
        <color rgb="FF0070C0"/>
        <rFont val="Times New Roman"/>
        <family val="1"/>
      </rPr>
      <t xml:space="preserve">     </t>
    </r>
    <r>
      <rPr>
        <sz val="12"/>
        <color rgb="FF0070C0"/>
        <rFont val="Calibri"/>
        <family val="2"/>
      </rPr>
      <t> </t>
    </r>
  </si>
  <si>
    <r>
      <t>7.</t>
    </r>
    <r>
      <rPr>
        <sz val="7"/>
        <color rgb="FF0070C0"/>
        <rFont val="Times New Roman"/>
        <family val="1"/>
      </rPr>
      <t xml:space="preserve">     </t>
    </r>
    <r>
      <rPr>
        <sz val="12"/>
        <color rgb="FF0070C0"/>
        <rFont val="Calibri"/>
        <family val="2"/>
      </rPr>
      <t> </t>
    </r>
  </si>
  <si>
    <r>
      <t>10.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</si>
  <si>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11.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</si>
  <si>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13.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</si>
  <si>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14.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</si>
  <si>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15.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</si>
  <si>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16.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</si>
  <si>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17.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</si>
  <si>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18.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</si>
  <si>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19.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</si>
  <si>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20.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</si>
  <si>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21.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</si>
  <si>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22.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</si>
  <si>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23.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</si>
  <si>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24.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</si>
  <si>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26.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</si>
  <si>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27.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</si>
  <si>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28.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</si>
  <si>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29.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</si>
  <si>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30.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</si>
  <si>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31.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</si>
  <si>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32.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</si>
  <si>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33.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</si>
  <si>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34.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</si>
  <si>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35.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</si>
  <si>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36.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</si>
  <si>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37.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</si>
  <si>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38.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</si>
  <si>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39.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</si>
  <si>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40.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</si>
  <si>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42.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</si>
  <si>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43.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</si>
  <si>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44.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</si>
  <si>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45.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</si>
  <si>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46.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</si>
  <si>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47.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</si>
  <si>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48.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</si>
  <si>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49.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</si>
  <si>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50.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</si>
  <si>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51.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</si>
  <si>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54.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</si>
  <si>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55.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</si>
  <si>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61.   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</si>
  <si>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62.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</si>
  <si>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t>СЫРДЫК СУЛУС НАРЫН</t>
  </si>
  <si>
    <t>8.</t>
  </si>
  <si>
    <r>
      <t>9.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</si>
  <si>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12.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</si>
  <si>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25.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</si>
  <si>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r>
      <t>41.</t>
    </r>
    <r>
      <rPr>
        <sz val="7"/>
        <color rgb="FF0070C0"/>
        <rFont val="Times New Roman"/>
        <family val="1"/>
      </rPr>
      <t xml:space="preserve">  </t>
    </r>
    <r>
      <rPr>
        <sz val="12"/>
        <color rgb="FF0070C0"/>
        <rFont val="Calibri"/>
        <family val="2"/>
      </rPr>
      <t> </t>
    </r>
  </si>
  <si>
    <t>Результаты рейтинга НКП Якутская лайка 2024 года
Results of the rating of the NKP Yakutskaya Laika 2024</t>
  </si>
  <si>
    <t>"ВИН КОД НИКИ БЛИЗАРА"</t>
  </si>
  <si>
    <t>Место в рейтинге / Ranking place</t>
  </si>
  <si>
    <t>Всего баллов 3х лучший собак питомника / Total points 3x the best dogs of the kennel</t>
  </si>
  <si>
    <t>Всего баллов / Total points</t>
  </si>
  <si>
    <t>Названия питомника / Names kennel</t>
  </si>
  <si>
    <t>Количества собак питомника участвующих в рейтинге / The number of dogs in the kennel participating in the ranking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</si>
  <si>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</si>
  <si>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</si>
  <si>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</si>
  <si>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</si>
  <si>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</si>
  <si>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</si>
  <si>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</si>
  <si>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</si>
  <si>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</si>
  <si>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</si>
  <si>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</si>
  <si>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</si>
  <si>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</si>
  <si>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CHERNYY ALMAZ</t>
  </si>
  <si>
    <t>ALMAZY ANABARA</t>
  </si>
  <si>
    <t>ARCTIC TRAVEL</t>
  </si>
  <si>
    <t>PROLIFE</t>
  </si>
  <si>
    <t>SIBEKKI FLY</t>
  </si>
  <si>
    <t>GRAAL GARDARIKA</t>
  </si>
  <si>
    <t>SVOBODNAYA STAYA</t>
  </si>
  <si>
    <t>RUNDOGS</t>
  </si>
  <si>
    <t>KHARYSKHAL</t>
  </si>
  <si>
    <t>EL FLAUM</t>
  </si>
  <si>
    <t>SAKHA JOLA</t>
  </si>
  <si>
    <t>RUSSKAYA SKAZKA</t>
  </si>
  <si>
    <t>WESTERN KOMMAND</t>
  </si>
  <si>
    <t>NAVI SPORT</t>
  </si>
  <si>
    <t>COOLJACK</t>
  </si>
  <si>
    <t>ANDCOLL</t>
  </si>
  <si>
    <t>SYRDYK SULUS</t>
  </si>
  <si>
    <t>CHIMGI TURA</t>
  </si>
  <si>
    <t>TAYNA SEVERA</t>
  </si>
  <si>
    <t>BELLETRISTIX</t>
  </si>
  <si>
    <t>IMMORTAL SHINE</t>
  </si>
  <si>
    <t>ALTAN DABAYAAN</t>
  </si>
  <si>
    <t>VIN KOD NIKI BLIZARA</t>
  </si>
  <si>
    <t>Рейтинг «Топ питомник НКП Якутская лайка 2024»
Rating “Top kennel NKP Yakutian Laika 2024”</t>
  </si>
  <si>
    <t>ALTYN TUMAR ILIN CHUORAAN</t>
  </si>
  <si>
    <t>Кобели - males:</t>
  </si>
  <si>
    <t>SVOBODNAYA STAYA YAMAL</t>
  </si>
  <si>
    <t>ALMAZ SOKROVISCHE ANABARA</t>
  </si>
  <si>
    <t>ALMAZY ANABARA BOREY SEVERNYI VETER</t>
  </si>
  <si>
    <t>CHIMGI TURA BURANBAY</t>
  </si>
  <si>
    <t>Суки - female:</t>
  </si>
  <si>
    <t>ALMAZY ANABARA SOLO SUNSHINE</t>
  </si>
  <si>
    <t>ALMAZY ANABARA KORUNA</t>
  </si>
  <si>
    <t>EL FLAUM DANAYA</t>
  </si>
  <si>
    <t>CHIMGI TURA ROKSOLANA</t>
  </si>
  <si>
    <t>Рейтинг «Топ производитель НКП Якутская лайка 2024»
Rating “Top producer NKP Yakutian Laika 2024”</t>
  </si>
  <si>
    <t>Игнатьева Л.</t>
  </si>
  <si>
    <t>"ОЮН ГЭРЭЛ"</t>
  </si>
  <si>
    <t>Кромм. С</t>
  </si>
  <si>
    <t>Рогова А.</t>
  </si>
  <si>
    <t>Райсих Д.А.</t>
  </si>
  <si>
    <t>Нилова 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</si>
</sst>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color rgb="FF000000"/>
      <name val="Arial"/>
    </font>
    <font>
      <u/>
      <sz val="10"/>
      <color theme="10"/>
      <name val="Arial"/>
      <family val="2"/>
    </font>
    <font>
      <sz val="12"/>
      <color rgb="FF0070C0"/>
      <name val="Arial"/>
      <family val="2"/>
      <charset val="204"/>
    </font>
    <font>
      <sz val="12"/>
      <color theme="4"/>
      <name val="Arial"/>
      <family val="2"/>
      <charset val="204"/>
    </font>
    <font>
      <sz val="12"/>
      <color rgb="FF00B0F0"/>
      <name val="Arial"/>
      <family val="2"/>
      <charset val="204"/>
    </font>
    <font>
      <sz val="12"/>
      <color theme="4"/>
      <name val="Arial (Основной текст)"/>
      <charset val="204"/>
    </font>
    <font>
      <sz val="12"/>
      <color rgb="FFFF0000"/>
      <name val="Arial"/>
      <family val="2"/>
      <charset val="204"/>
    </font>
    <font>
      <sz val="12"/>
      <color rgb="FFFF0000"/>
      <name val="Arial (Основной текст)"/>
      <charset val="204"/>
    </font>
    <font>
      <u/>
      <sz val="12"/>
      <color theme="10"/>
      <name val="Arial"/>
      <family val="2"/>
      <charset val="204"/>
    </font>
    <font>
      <u/>
      <sz val="12"/>
      <color theme="4"/>
      <name val="Arial"/>
      <family val="2"/>
      <charset val="204"/>
    </font>
    <font>
      <sz val="12"/>
      <color theme="4" tint="-0.499984740745262"/>
      <name val="Arial"/>
      <family val="2"/>
      <charset val="204"/>
    </font>
    <font>
      <sz val="24"/>
      <color rgb="FF0070C0"/>
      <name val="Arial"/>
      <family val="2"/>
    </font>
    <font>
      <sz val="24"/>
      <color rgb="FF00B0F0"/>
      <name val="Arial"/>
      <family val="2"/>
    </font>
    <font>
      <sz val="26"/>
      <color rgb="FF00B0F0"/>
      <name val="Arial"/>
      <family val="2"/>
    </font>
    <font>
      <sz val="12"/>
      <color theme="4"/>
      <name val="Arial"/>
      <family val="2"/>
      <scheme val="major"/>
    </font>
    <font>
      <sz val="12"/>
      <color rgb="FFFF0000"/>
      <name val="Arial"/>
      <family val="2"/>
      <scheme val="major"/>
    </font>
    <font>
      <u/>
      <sz val="12"/>
      <color theme="4"/>
      <name val="Arial"/>
      <family val="2"/>
      <scheme val="major"/>
    </font>
    <font>
      <sz val="12"/>
      <color rgb="FF0070C0"/>
      <name val="Arial"/>
      <family val="2"/>
      <scheme val="major"/>
    </font>
    <font>
      <sz val="12"/>
      <color rgb="FF00B0EF"/>
      <name val="Arial"/>
      <family val="2"/>
      <scheme val="major"/>
    </font>
    <font>
      <sz val="12"/>
      <color rgb="FF00B0F0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2"/>
      <color rgb="FF4285F4"/>
      <name val="Arial"/>
      <family val="2"/>
      <scheme val="major"/>
    </font>
    <font>
      <u/>
      <sz val="12"/>
      <color theme="10"/>
      <name val="Arial"/>
      <family val="2"/>
      <scheme val="major"/>
    </font>
    <font>
      <sz val="12"/>
      <color theme="1"/>
      <name val="Arial"/>
      <family val="2"/>
      <scheme val="major"/>
    </font>
    <font>
      <sz val="12"/>
      <name val="Arial"/>
      <family val="2"/>
      <scheme val="major"/>
    </font>
    <font>
      <sz val="12"/>
      <color rgb="FF0070C0"/>
      <name val="Calibri"/>
      <family val="2"/>
    </font>
    <font>
      <sz val="7"/>
      <color rgb="FF0070C0"/>
      <name val="Times New Roman"/>
      <family val="1"/>
    </font>
    <font>
      <b/>
      <sz val="12"/>
      <color theme="4"/>
      <name val="Arial"/>
      <family val="2"/>
      <charset val="204"/>
    </font>
    <font>
      <b/>
      <sz val="12"/>
      <color theme="4"/>
      <name val="Roboto"/>
      <charset val="204"/>
    </font>
    <font>
      <b/>
      <sz val="12"/>
      <color theme="4"/>
      <name val="Arial"/>
      <family val="2"/>
      <charset val="204"/>
      <scheme val="major"/>
    </font>
    <font>
      <b/>
      <u/>
      <sz val="12"/>
      <color theme="4"/>
      <name val="Arial"/>
      <family val="2"/>
      <charset val="204"/>
    </font>
    <font>
      <b/>
      <u/>
      <sz val="12"/>
      <color theme="4"/>
      <name val="Arial"/>
      <family val="2"/>
      <charset val="204"/>
      <scheme val="major"/>
    </font>
    <font>
      <b/>
      <sz val="18"/>
      <color theme="4"/>
      <name val="Arial"/>
      <family val="2"/>
      <charset val="204"/>
    </font>
    <font>
      <b/>
      <sz val="12"/>
      <color theme="4"/>
      <name val="Times New Roman"/>
      <family val="1"/>
      <charset val="204"/>
    </font>
    <font>
      <b/>
      <sz val="10"/>
      <color theme="4"/>
      <name val="Arial"/>
      <family val="2"/>
      <charset val="204"/>
    </font>
    <font>
      <b/>
      <u/>
      <sz val="10"/>
      <color theme="4"/>
      <name val="Arial"/>
      <family val="2"/>
      <charset val="204"/>
    </font>
    <font>
      <b/>
      <sz val="12"/>
      <color theme="4"/>
      <name val="Calibri"/>
      <family val="2"/>
      <charset val="204"/>
    </font>
    <font>
      <sz val="14"/>
      <color theme="4"/>
      <name val="Arial (Основной текст)"/>
      <charset val="204"/>
    </font>
    <font>
      <b/>
      <sz val="12"/>
      <color theme="4"/>
      <name val="Arial (Основной текст)"/>
      <charset val="204"/>
    </font>
    <font>
      <b/>
      <sz val="24"/>
      <color theme="4"/>
      <name val="Arial (Основной текст)"/>
      <charset val="204"/>
    </font>
    <font>
      <b/>
      <u/>
      <sz val="12"/>
      <color theme="4"/>
      <name val="Arial (Основной текст)"/>
      <charset val="204"/>
    </font>
    <font>
      <u/>
      <sz val="10"/>
      <color theme="10"/>
      <name val="Arial"/>
      <family val="2"/>
      <charset val="204"/>
    </font>
    <font>
      <sz val="12"/>
      <color theme="4"/>
      <name val="Arial"/>
      <family val="2"/>
    </font>
    <font>
      <b/>
      <sz val="12"/>
      <color theme="4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6B8A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EAD1DC"/>
      </patternFill>
    </fill>
    <fill>
      <patternFill patternType="solid">
        <fgColor theme="0"/>
        <bgColor rgb="FFF8F9FA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90"/>
    </xf>
    <xf numFmtId="0" fontId="8" fillId="2" borderId="1" xfId="1" applyFont="1" applyFill="1" applyBorder="1" applyAlignment="1">
      <alignment horizontal="center" vertical="center" textRotation="90"/>
    </xf>
    <xf numFmtId="0" fontId="8" fillId="5" borderId="1" xfId="1" applyFont="1" applyFill="1" applyBorder="1" applyAlignment="1">
      <alignment horizontal="center" vertical="center" textRotation="90"/>
    </xf>
    <xf numFmtId="0" fontId="8" fillId="6" borderId="1" xfId="1" applyFont="1" applyFill="1" applyBorder="1" applyAlignment="1">
      <alignment horizontal="center" vertical="center" textRotation="90"/>
    </xf>
    <xf numFmtId="0" fontId="8" fillId="7" borderId="1" xfId="1" applyFont="1" applyFill="1" applyBorder="1" applyAlignment="1">
      <alignment horizontal="center" vertical="center" textRotation="90"/>
    </xf>
    <xf numFmtId="0" fontId="8" fillId="0" borderId="1" xfId="1" applyFont="1" applyBorder="1" applyAlignment="1">
      <alignment horizontal="center" vertical="center" textRotation="90"/>
    </xf>
    <xf numFmtId="0" fontId="8" fillId="3" borderId="1" xfId="1" applyFont="1" applyFill="1" applyBorder="1" applyAlignment="1">
      <alignment horizontal="center" vertical="center" textRotation="90"/>
    </xf>
    <xf numFmtId="0" fontId="9" fillId="2" borderId="1" xfId="1" applyFont="1" applyFill="1" applyBorder="1" applyAlignment="1">
      <alignment horizontal="center" vertical="center" textRotation="90"/>
    </xf>
    <xf numFmtId="14" fontId="9" fillId="2" borderId="1" xfId="1" applyNumberFormat="1" applyFont="1" applyFill="1" applyBorder="1" applyAlignment="1">
      <alignment horizontal="center" vertical="center" textRotation="90"/>
    </xf>
    <xf numFmtId="0" fontId="6" fillId="2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 textRotation="90" wrapText="1"/>
    </xf>
    <xf numFmtId="0" fontId="16" fillId="2" borderId="1" xfId="1" applyFont="1" applyFill="1" applyBorder="1" applyAlignment="1">
      <alignment horizontal="center" vertical="center" textRotation="90" wrapText="1"/>
    </xf>
    <xf numFmtId="0" fontId="16" fillId="5" borderId="1" xfId="1" applyFont="1" applyFill="1" applyBorder="1" applyAlignment="1">
      <alignment horizontal="center" vertical="center" textRotation="90" wrapText="1"/>
    </xf>
    <xf numFmtId="0" fontId="16" fillId="6" borderId="1" xfId="1" applyFont="1" applyFill="1" applyBorder="1" applyAlignment="1">
      <alignment horizontal="center" vertical="center" textRotation="90" wrapText="1"/>
    </xf>
    <xf numFmtId="0" fontId="16" fillId="7" borderId="1" xfId="1" applyFont="1" applyFill="1" applyBorder="1" applyAlignment="1">
      <alignment horizontal="center" vertical="center" textRotation="90" wrapText="1"/>
    </xf>
    <xf numFmtId="0" fontId="16" fillId="3" borderId="1" xfId="1" applyFont="1" applyFill="1" applyBorder="1" applyAlignment="1">
      <alignment horizontal="center" vertical="center" textRotation="90" wrapText="1"/>
    </xf>
    <xf numFmtId="0" fontId="16" fillId="2" borderId="1" xfId="1" applyFont="1" applyFill="1" applyBorder="1" applyAlignment="1">
      <alignment horizontal="center" vertical="center" textRotation="90"/>
    </xf>
    <xf numFmtId="14" fontId="16" fillId="2" borderId="1" xfId="1" applyNumberFormat="1" applyFont="1" applyFill="1" applyBorder="1" applyAlignment="1">
      <alignment horizontal="center" vertical="center" textRotation="90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textRotation="255" wrapText="1"/>
    </xf>
    <xf numFmtId="0" fontId="16" fillId="0" borderId="1" xfId="0" applyFont="1" applyBorder="1" applyAlignment="1">
      <alignment horizontal="center" vertical="center" textRotation="255" wrapText="1"/>
    </xf>
    <xf numFmtId="0" fontId="22" fillId="2" borderId="1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0" fontId="31" fillId="0" borderId="1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2" borderId="0" xfId="0" applyFont="1" applyFill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32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textRotation="90"/>
    </xf>
    <xf numFmtId="0" fontId="16" fillId="0" borderId="1" xfId="1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5" fillId="0" borderId="7" xfId="1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textRotation="90" wrapText="1"/>
    </xf>
    <xf numFmtId="0" fontId="37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textRotation="90" wrapText="1"/>
    </xf>
    <xf numFmtId="0" fontId="39" fillId="2" borderId="0" xfId="0" applyFont="1" applyFill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textRotation="90" wrapText="1"/>
    </xf>
    <xf numFmtId="0" fontId="38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center" wrapText="1"/>
    </xf>
    <xf numFmtId="0" fontId="40" fillId="0" borderId="0" xfId="1" applyFont="1" applyAlignment="1">
      <alignment horizontal="center" vertical="center" wrapText="1"/>
    </xf>
    <xf numFmtId="0" fontId="41" fillId="0" borderId="1" xfId="1" applyFont="1" applyBorder="1" applyAlignment="1">
      <alignment horizontal="center" vertical="center" textRotation="90"/>
    </xf>
    <xf numFmtId="0" fontId="33" fillId="0" borderId="8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42" fillId="2" borderId="11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3" fillId="0" borderId="1" xfId="1" applyFont="1" applyFill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00B0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32239</xdr:colOff>
      <xdr:row>0</xdr:row>
      <xdr:rowOff>38100</xdr:rowOff>
    </xdr:from>
    <xdr:to>
      <xdr:col>3</xdr:col>
      <xdr:colOff>495824</xdr:colOff>
      <xdr:row>0</xdr:row>
      <xdr:rowOff>2641600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2567" y="38100"/>
          <a:ext cx="2476500" cy="2603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1</xdr:row>
      <xdr:rowOff>25400</xdr:rowOff>
    </xdr:from>
    <xdr:to>
      <xdr:col>1</xdr:col>
      <xdr:colOff>137619</xdr:colOff>
      <xdr:row>1</xdr:row>
      <xdr:rowOff>2476500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FD948366-C568-AC47-AFD1-CAF3532127F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" y="228600"/>
          <a:ext cx="2410919" cy="245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2410919</xdr:colOff>
      <xdr:row>0</xdr:row>
      <xdr:rowOff>2451100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5CB015E8-213A-8B4F-9500-AD162EF657B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10919" cy="245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yakutian-laika.com/catalog/kennels.php?kennelid=17" TargetMode="External"/><Relationship Id="rId299" Type="http://schemas.openxmlformats.org/officeDocument/2006/relationships/hyperlink" Target="https://yakutian-laika.com/catalog/dog.php?screen=1&amp;userif=1&amp;id=1138" TargetMode="External"/><Relationship Id="rId21" Type="http://schemas.openxmlformats.org/officeDocument/2006/relationships/hyperlink" Target="https://yakutian-laika.com/catalog/dog.php?screen=1&amp;userif=1&amp;id=841" TargetMode="External"/><Relationship Id="rId63" Type="http://schemas.openxmlformats.org/officeDocument/2006/relationships/hyperlink" Target="https://yakutian-laika.com/catalog/kennels.php?kennelid=8" TargetMode="External"/><Relationship Id="rId159" Type="http://schemas.openxmlformats.org/officeDocument/2006/relationships/hyperlink" Target="https://yakutian-laika.com/catalog/dog.php?screen=1&amp;userif=1&amp;id=913" TargetMode="External"/><Relationship Id="rId324" Type="http://schemas.openxmlformats.org/officeDocument/2006/relationships/hyperlink" Target="https://yakutian-laika.com/catalog/kennels.php?kennelid=48" TargetMode="External"/><Relationship Id="rId366" Type="http://schemas.openxmlformats.org/officeDocument/2006/relationships/hyperlink" Target="https://yakutian-laika.com/catalog/kennels.php?kennelid=48" TargetMode="External"/><Relationship Id="rId170" Type="http://schemas.openxmlformats.org/officeDocument/2006/relationships/hyperlink" Target="https://yakutian-laika.com/catalog/dog.php?screen=1&amp;userif=1&amp;id=2138" TargetMode="External"/><Relationship Id="rId226" Type="http://schemas.openxmlformats.org/officeDocument/2006/relationships/hyperlink" Target="https://yakutian-laika.com/catalog/kennels.php?kennelid=8" TargetMode="External"/><Relationship Id="rId268" Type="http://schemas.openxmlformats.org/officeDocument/2006/relationships/hyperlink" Target="https://yakutian-laika.com/catalog/kennels.php?kennelid=5" TargetMode="External"/><Relationship Id="rId32" Type="http://schemas.openxmlformats.org/officeDocument/2006/relationships/hyperlink" Target="https://yakutian-laika.com/catalog/dog.php?screen=1&amp;userif=1&amp;id=4353" TargetMode="External"/><Relationship Id="rId74" Type="http://schemas.openxmlformats.org/officeDocument/2006/relationships/hyperlink" Target="https://yakutian-laika.com/catalog/dog.php?screen=1&amp;userif=1&amp;id=3038" TargetMode="External"/><Relationship Id="rId128" Type="http://schemas.openxmlformats.org/officeDocument/2006/relationships/hyperlink" Target="https://yakutian-laika.com/catalog/kennels.php?kennelid=1" TargetMode="External"/><Relationship Id="rId335" Type="http://schemas.openxmlformats.org/officeDocument/2006/relationships/hyperlink" Target="https://yakutian-laika.com/ru/content/%D0%BE%D0%BC%D1%81%D0%BA-06072024" TargetMode="External"/><Relationship Id="rId377" Type="http://schemas.openxmlformats.org/officeDocument/2006/relationships/hyperlink" Target="https://yakutian-laika.com/catalog/kennels.php?kennelid=136" TargetMode="External"/><Relationship Id="rId5" Type="http://schemas.openxmlformats.org/officeDocument/2006/relationships/hyperlink" Target="https://yakutian-laika.com/catalog/dog.php?screen=1&amp;userif=1&amp;id=1301" TargetMode="External"/><Relationship Id="rId181" Type="http://schemas.openxmlformats.org/officeDocument/2006/relationships/hyperlink" Target="https://yakutian-laika.com/catalog/dog.php?screen=1&amp;userif=1&amp;id=1443" TargetMode="External"/><Relationship Id="rId237" Type="http://schemas.openxmlformats.org/officeDocument/2006/relationships/hyperlink" Target="https://yakutian-laika.com/catalog/dog.php?screen=1&amp;userif=1&amp;id=1070" TargetMode="External"/><Relationship Id="rId402" Type="http://schemas.openxmlformats.org/officeDocument/2006/relationships/hyperlink" Target="https://yakutian-laika.com/catalog/kennels.php?kennelid=39" TargetMode="External"/><Relationship Id="rId279" Type="http://schemas.openxmlformats.org/officeDocument/2006/relationships/hyperlink" Target="https://yakutian-laika.com/catalog/kennels.php?kennelid=1" TargetMode="External"/><Relationship Id="rId43" Type="http://schemas.openxmlformats.org/officeDocument/2006/relationships/hyperlink" Target="https://yakutian-laika.com/catalog/kennels.php?kennelid=8" TargetMode="External"/><Relationship Id="rId139" Type="http://schemas.openxmlformats.org/officeDocument/2006/relationships/hyperlink" Target="https://yakutian-laika.com/catalog/dog.php?screen=1&amp;userif=1&amp;id=1273" TargetMode="External"/><Relationship Id="rId290" Type="http://schemas.openxmlformats.org/officeDocument/2006/relationships/hyperlink" Target="https://yakutian-laika.com/catalog/dog.php?screen=1&amp;userif=1&amp;id=551" TargetMode="External"/><Relationship Id="rId304" Type="http://schemas.openxmlformats.org/officeDocument/2006/relationships/hyperlink" Target="https://yakutian-laika.com/catalog/dog.php?screen=1&amp;userif=1&amp;id=1391" TargetMode="External"/><Relationship Id="rId346" Type="http://schemas.openxmlformats.org/officeDocument/2006/relationships/hyperlink" Target="https://yakutian-laika.com/catalog/kennels.php?kennelid=10" TargetMode="External"/><Relationship Id="rId388" Type="http://schemas.openxmlformats.org/officeDocument/2006/relationships/hyperlink" Target="https://yakutian-laika.com/catalog/dog.php?screen=1&amp;userif=2&amp;id=814" TargetMode="External"/><Relationship Id="rId85" Type="http://schemas.openxmlformats.org/officeDocument/2006/relationships/hyperlink" Target="https://yakutian-laika.com/catalog/kennels.php?kennelid=89" TargetMode="External"/><Relationship Id="rId150" Type="http://schemas.openxmlformats.org/officeDocument/2006/relationships/hyperlink" Target="https://yakutian-laika.com/catalog/kennels.php?kennelid=7" TargetMode="External"/><Relationship Id="rId192" Type="http://schemas.openxmlformats.org/officeDocument/2006/relationships/hyperlink" Target="https://yakutian-laika.com/catalog/dog.php?screen=1&amp;userif=1&amp;id=2910" TargetMode="External"/><Relationship Id="rId206" Type="http://schemas.openxmlformats.org/officeDocument/2006/relationships/hyperlink" Target="https://yakutian-laika.com/catalog/kennels.php?kennelid=5" TargetMode="External"/><Relationship Id="rId413" Type="http://schemas.openxmlformats.org/officeDocument/2006/relationships/hyperlink" Target="https://yakutian-laika.com/catalog/dog.php?screen=1&amp;userif=1&amp;id=3535" TargetMode="External"/><Relationship Id="rId248" Type="http://schemas.openxmlformats.org/officeDocument/2006/relationships/hyperlink" Target="https://yakutian-laika.com/catalog/dog.php?screen=1&amp;userif=1&amp;id=3552" TargetMode="External"/><Relationship Id="rId12" Type="http://schemas.openxmlformats.org/officeDocument/2006/relationships/hyperlink" Target="https://yakutian-laika.com/catalog/dog.php?screen=1&amp;userif=1&amp;id=2116" TargetMode="External"/><Relationship Id="rId108" Type="http://schemas.openxmlformats.org/officeDocument/2006/relationships/hyperlink" Target="https://yakutian-laika.com/catalog/kennels.php?kennelid=89" TargetMode="External"/><Relationship Id="rId315" Type="http://schemas.openxmlformats.org/officeDocument/2006/relationships/hyperlink" Target="https://yakutian-laika.com/catalog/dog.php?screen=1&amp;userif=1&amp;id=976" TargetMode="External"/><Relationship Id="rId357" Type="http://schemas.openxmlformats.org/officeDocument/2006/relationships/hyperlink" Target="https://yakutian-laika.com/catalog/kennels.php?kennelid=22" TargetMode="External"/><Relationship Id="rId54" Type="http://schemas.openxmlformats.org/officeDocument/2006/relationships/hyperlink" Target="https://yakutian-laika.com/catalog/kennels.php?kennelid=138" TargetMode="External"/><Relationship Id="rId96" Type="http://schemas.openxmlformats.org/officeDocument/2006/relationships/hyperlink" Target="https://yakutian-laika.com/catalog/kennels.php?kennelid=5" TargetMode="External"/><Relationship Id="rId161" Type="http://schemas.openxmlformats.org/officeDocument/2006/relationships/hyperlink" Target="https://yakutian-laika.com/catalog/dog.php?screen=1&amp;userif=1&amp;id=1016" TargetMode="External"/><Relationship Id="rId217" Type="http://schemas.openxmlformats.org/officeDocument/2006/relationships/hyperlink" Target="https://yakutian-laika.com/ru/content/%D0%BD%D0%BE%D0%B2%D0%BE%D1%81%D0%B8%D0%B1%D0%B8%D1%80%D1%81%D0%BA-%D0%BE%D1%82%D1%87%D0%B5%D1%82-%D0%BE-%D0%B2%D1%8B%D1%81%D1%82%D0%B0%D0%B2%D0%BA%D0%B5-20012024-0" TargetMode="External"/><Relationship Id="rId399" Type="http://schemas.openxmlformats.org/officeDocument/2006/relationships/hyperlink" Target="https://yakutian-laika.com/catalog/dog.php?id=2911&amp;screen=1" TargetMode="External"/><Relationship Id="rId259" Type="http://schemas.openxmlformats.org/officeDocument/2006/relationships/hyperlink" Target="https://yakutian-laika.com/catalog/dog.php?screen=1&amp;userif=1&amp;id=4606" TargetMode="External"/><Relationship Id="rId424" Type="http://schemas.openxmlformats.org/officeDocument/2006/relationships/hyperlink" Target="https://yakutian-laika.com/catalog/kennels.php?kennelid=14" TargetMode="External"/><Relationship Id="rId23" Type="http://schemas.openxmlformats.org/officeDocument/2006/relationships/hyperlink" Target="https://yakutian-laika.com/catalog/dog.php?screen=1&amp;userif=1&amp;id=4251" TargetMode="External"/><Relationship Id="rId119" Type="http://schemas.openxmlformats.org/officeDocument/2006/relationships/hyperlink" Target="https://yakutian-laika.com/catalog/dog.php?screen=1&amp;userif=1&amp;id=3527" TargetMode="External"/><Relationship Id="rId270" Type="http://schemas.openxmlformats.org/officeDocument/2006/relationships/hyperlink" Target="https://yakutian-laika.com/catalog/dog.php?screen=1&amp;userif=1&amp;id=1917" TargetMode="External"/><Relationship Id="rId326" Type="http://schemas.openxmlformats.org/officeDocument/2006/relationships/hyperlink" Target="https://yakutian-laika.com/catalog/show.php?showid=1021" TargetMode="External"/><Relationship Id="rId65" Type="http://schemas.openxmlformats.org/officeDocument/2006/relationships/hyperlink" Target="https://yakutian-laika.com/catalog/dog.php?screen=1&amp;userif=1&amp;id=2321" TargetMode="External"/><Relationship Id="rId130" Type="http://schemas.openxmlformats.org/officeDocument/2006/relationships/hyperlink" Target="https://yakutian-laika.com/catalog/kennels.php?kennelid=1" TargetMode="External"/><Relationship Id="rId368" Type="http://schemas.openxmlformats.org/officeDocument/2006/relationships/hyperlink" Target="https://yakutian-laika.com/catalog/dog.php?screen=1&amp;userif=1&amp;id=213" TargetMode="External"/><Relationship Id="rId172" Type="http://schemas.openxmlformats.org/officeDocument/2006/relationships/hyperlink" Target="https://yakutian-laika.com/catalog/kennels.php?kennelid=36" TargetMode="External"/><Relationship Id="rId228" Type="http://schemas.openxmlformats.org/officeDocument/2006/relationships/hyperlink" Target="https://yakutian-laika.com/catalog/dog.php?screen=1&amp;userif=1&amp;id=3699" TargetMode="External"/><Relationship Id="rId281" Type="http://schemas.openxmlformats.org/officeDocument/2006/relationships/hyperlink" Target="https://yakutian-laika.com/catalog/dog.php?screen=1&amp;userif=1&amp;id=255" TargetMode="External"/><Relationship Id="rId337" Type="http://schemas.openxmlformats.org/officeDocument/2006/relationships/hyperlink" Target="https://yakutian-laika.com/ru/content/%D0%BF%D0%B5%D1%80%D0%BC%D1%8C-%D0%BE%D1%82%D1%87%D0%B5%D1%82-%D0%BE-%D0%B2%D1%8B%D1%81%D1%82%D0%B0%D0%B2%D0%BA%D0%B5-04082024" TargetMode="External"/><Relationship Id="rId34" Type="http://schemas.openxmlformats.org/officeDocument/2006/relationships/hyperlink" Target="https://yakutian-laika.com/catalog/dog.php?screen=1&amp;userif=1&amp;id=4864" TargetMode="External"/><Relationship Id="rId76" Type="http://schemas.openxmlformats.org/officeDocument/2006/relationships/hyperlink" Target="https://yakutian-laika.com/catalog/kennels.php?kennelid=136" TargetMode="External"/><Relationship Id="rId141" Type="http://schemas.openxmlformats.org/officeDocument/2006/relationships/hyperlink" Target="https://yakutian-laika.com/catalog/kennels.php?kennelid=5" TargetMode="External"/><Relationship Id="rId379" Type="http://schemas.openxmlformats.org/officeDocument/2006/relationships/hyperlink" Target="https://yakutian-laika.com/catalog/dog.php?id=5569&amp;screen=1" TargetMode="External"/><Relationship Id="rId7" Type="http://schemas.openxmlformats.org/officeDocument/2006/relationships/hyperlink" Target="https://yakutian-laika.com/catalog/dog.php?screen=1&amp;userif=1&amp;id=4221" TargetMode="External"/><Relationship Id="rId183" Type="http://schemas.openxmlformats.org/officeDocument/2006/relationships/hyperlink" Target="https://yakutian-laika.com/catalog/kennels.php?kennelid=83" TargetMode="External"/><Relationship Id="rId239" Type="http://schemas.openxmlformats.org/officeDocument/2006/relationships/hyperlink" Target="https://yakutian-laika.com/catalog/kennels.php?kennelid=1" TargetMode="External"/><Relationship Id="rId390" Type="http://schemas.openxmlformats.org/officeDocument/2006/relationships/hyperlink" Target="https://yakutian-laika.com/catalog/dog.php?id=5365&amp;screen=1" TargetMode="External"/><Relationship Id="rId404" Type="http://schemas.openxmlformats.org/officeDocument/2006/relationships/hyperlink" Target="https://yakutian-laika.com/catalog/dog.php?screen=1&amp;userif=1&amp;id=2786" TargetMode="External"/><Relationship Id="rId250" Type="http://schemas.openxmlformats.org/officeDocument/2006/relationships/hyperlink" Target="https://yakutian-laika.com/catalog/kennels.php?kennelid=138" TargetMode="External"/><Relationship Id="rId292" Type="http://schemas.openxmlformats.org/officeDocument/2006/relationships/hyperlink" Target="https://yakutian-laika.com/catalog/kennels.php?kennelid=11" TargetMode="External"/><Relationship Id="rId306" Type="http://schemas.openxmlformats.org/officeDocument/2006/relationships/hyperlink" Target="https://yakutian-laika.com/catalog/dog.php?screen=1&amp;userif=1&amp;id=3330" TargetMode="External"/><Relationship Id="rId45" Type="http://schemas.openxmlformats.org/officeDocument/2006/relationships/hyperlink" Target="https://yakutian-laika.com/catalog/dog.php?screen=1&amp;userif=1&amp;id=978" TargetMode="External"/><Relationship Id="rId87" Type="http://schemas.openxmlformats.org/officeDocument/2006/relationships/hyperlink" Target="https://yakutian-laika.com/catalog/dog.php?screen=1&amp;userif=1&amp;id=595" TargetMode="External"/><Relationship Id="rId110" Type="http://schemas.openxmlformats.org/officeDocument/2006/relationships/hyperlink" Target="https://yakutian-laika.com/catalog/dog.php?screen=1&amp;userif=1&amp;id=1758" TargetMode="External"/><Relationship Id="rId348" Type="http://schemas.openxmlformats.org/officeDocument/2006/relationships/hyperlink" Target="https://yakutian-laika.com/catalog/dog.php?screen=1&amp;userif=1&amp;id=2319" TargetMode="External"/><Relationship Id="rId152" Type="http://schemas.openxmlformats.org/officeDocument/2006/relationships/hyperlink" Target="https://yakutian-laika.com/catalog/dog.php?screen=1&amp;userif=1&amp;id=3340" TargetMode="External"/><Relationship Id="rId194" Type="http://schemas.openxmlformats.org/officeDocument/2006/relationships/hyperlink" Target="https://yakutian-laika.com/catalog/dog.php?screen=1&amp;userif=1&amp;id=4727" TargetMode="External"/><Relationship Id="rId208" Type="http://schemas.openxmlformats.org/officeDocument/2006/relationships/hyperlink" Target="https://yakutian-laika.com/catalog/dog.php?screen=1&amp;userif=1&amp;id=3052" TargetMode="External"/><Relationship Id="rId415" Type="http://schemas.openxmlformats.org/officeDocument/2006/relationships/hyperlink" Target="https://yakutian-laika.com/catalog/dog.php?id=826&amp;screen=1" TargetMode="External"/><Relationship Id="rId261" Type="http://schemas.openxmlformats.org/officeDocument/2006/relationships/hyperlink" Target="https://yakutian-laika.com/catalog/dog.php?screen=1&amp;userif=1&amp;id=3647" TargetMode="External"/><Relationship Id="rId14" Type="http://schemas.openxmlformats.org/officeDocument/2006/relationships/hyperlink" Target="https://yakutian-laika.com/catalog/dog.php?screen=1&amp;userif=1&amp;id=4565" TargetMode="External"/><Relationship Id="rId56" Type="http://schemas.openxmlformats.org/officeDocument/2006/relationships/hyperlink" Target="https://yakutian-laika.com/catalog/kennels.php?kennelid=5" TargetMode="External"/><Relationship Id="rId317" Type="http://schemas.openxmlformats.org/officeDocument/2006/relationships/hyperlink" Target="https://yakutian-laika.com/catalog/kennels.php?kennelid=48" TargetMode="External"/><Relationship Id="rId359" Type="http://schemas.openxmlformats.org/officeDocument/2006/relationships/hyperlink" Target="https://yakutian-laika.com/catalog/dog.php?screen=1&amp;userif=1&amp;id=4879" TargetMode="External"/><Relationship Id="rId98" Type="http://schemas.openxmlformats.org/officeDocument/2006/relationships/hyperlink" Target="https://yakutian-laika.com/catalog/dog.php?screen=1&amp;userif=1&amp;id=3647" TargetMode="External"/><Relationship Id="rId121" Type="http://schemas.openxmlformats.org/officeDocument/2006/relationships/hyperlink" Target="https://yakutian-laika.com/catalog/dog.php?screen=1&amp;userif=1&amp;id=582" TargetMode="External"/><Relationship Id="rId163" Type="http://schemas.openxmlformats.org/officeDocument/2006/relationships/hyperlink" Target="https://yakutian-laika.com/catalog/kennels.php?kennelid=81" TargetMode="External"/><Relationship Id="rId219" Type="http://schemas.openxmlformats.org/officeDocument/2006/relationships/hyperlink" Target="https://yakutian-laika.com/catalog/dog.php?screen=1&amp;userif=1&amp;id=2172" TargetMode="External"/><Relationship Id="rId370" Type="http://schemas.openxmlformats.org/officeDocument/2006/relationships/hyperlink" Target="https://yakutian-laika.com/catalog/kennels.php?kennelid=5" TargetMode="External"/><Relationship Id="rId426" Type="http://schemas.openxmlformats.org/officeDocument/2006/relationships/hyperlink" Target="https://yakutian-laika.com/catalog/dog.php?screen=1&amp;userif=2&amp;id=904" TargetMode="External"/><Relationship Id="rId230" Type="http://schemas.openxmlformats.org/officeDocument/2006/relationships/hyperlink" Target="https://yakutian-laika.com/catalog/dog.php?screen=1&amp;userif=1&amp;id=810" TargetMode="External"/><Relationship Id="rId25" Type="http://schemas.openxmlformats.org/officeDocument/2006/relationships/hyperlink" Target="https://yakutian-laika.com/catalog/dog.php?screen=1&amp;userif=1&amp;id=577" TargetMode="External"/><Relationship Id="rId67" Type="http://schemas.openxmlformats.org/officeDocument/2006/relationships/hyperlink" Target="https://yakutian-laika.com/catalog/dog.php?screen=1&amp;userif=1&amp;id=1236" TargetMode="External"/><Relationship Id="rId272" Type="http://schemas.openxmlformats.org/officeDocument/2006/relationships/hyperlink" Target="https://yakutian-laika.com/catalog/kennels.php?kennelid=14" TargetMode="External"/><Relationship Id="rId328" Type="http://schemas.openxmlformats.org/officeDocument/2006/relationships/hyperlink" Target="https://yakutian-laika.com/catalog/show.php?showid=1031" TargetMode="External"/><Relationship Id="rId132" Type="http://schemas.openxmlformats.org/officeDocument/2006/relationships/hyperlink" Target="https://yakutian-laika.com/catalog/kennels.php?kennelid=1" TargetMode="External"/><Relationship Id="rId174" Type="http://schemas.openxmlformats.org/officeDocument/2006/relationships/hyperlink" Target="https://yakutian-laika.com/catalog/dog.php?screen=1&amp;userif=1&amp;id=370" TargetMode="External"/><Relationship Id="rId381" Type="http://schemas.openxmlformats.org/officeDocument/2006/relationships/hyperlink" Target="https://yakutian-laika.com/catalog/kennels.php?kennelid=22" TargetMode="External"/><Relationship Id="rId241" Type="http://schemas.openxmlformats.org/officeDocument/2006/relationships/hyperlink" Target="https://yakutian-laika.com/catalog/dog.php?screen=1&amp;userif=1&amp;id=1310" TargetMode="External"/><Relationship Id="rId36" Type="http://schemas.openxmlformats.org/officeDocument/2006/relationships/hyperlink" Target="https://yakutian-laika.com/catalog/dog.php?screen=1&amp;userif=1&amp;id=2650" TargetMode="External"/><Relationship Id="rId283" Type="http://schemas.openxmlformats.org/officeDocument/2006/relationships/hyperlink" Target="https://yakutian-laika.com/catalog/dog.php?screen=1&amp;userif=1&amp;id=129" TargetMode="External"/><Relationship Id="rId339" Type="http://schemas.openxmlformats.org/officeDocument/2006/relationships/hyperlink" Target="https://yakutian-laika.com/catalog/show.php?showid=1102" TargetMode="External"/><Relationship Id="rId78" Type="http://schemas.openxmlformats.org/officeDocument/2006/relationships/hyperlink" Target="https://yakutian-laika.com/catalog/dog.php?screen=1&amp;userif=1&amp;id=2686" TargetMode="External"/><Relationship Id="rId101" Type="http://schemas.openxmlformats.org/officeDocument/2006/relationships/hyperlink" Target="https://yakutian-laika.com/catalog/dog.php?screen=1&amp;userif=1&amp;id=544" TargetMode="External"/><Relationship Id="rId143" Type="http://schemas.openxmlformats.org/officeDocument/2006/relationships/hyperlink" Target="https://yakutian-laika.com/catalog/dog.php?screen=1&amp;userif=1&amp;id=880" TargetMode="External"/><Relationship Id="rId185" Type="http://schemas.openxmlformats.org/officeDocument/2006/relationships/hyperlink" Target="https://yakutian-laika.com/catalog/dog.php?screen=1&amp;userif=1&amp;id=2646" TargetMode="External"/><Relationship Id="rId350" Type="http://schemas.openxmlformats.org/officeDocument/2006/relationships/hyperlink" Target="https://yakutian-laika.com/catalog/dog.php?id=2192&amp;screen=1" TargetMode="External"/><Relationship Id="rId406" Type="http://schemas.openxmlformats.org/officeDocument/2006/relationships/hyperlink" Target="https://yakutian-laika.com/catalog/kennels.php?kennelid=39" TargetMode="External"/><Relationship Id="rId9" Type="http://schemas.openxmlformats.org/officeDocument/2006/relationships/hyperlink" Target="https://yakutian-laika.com/catalog/dog.php?screen=1&amp;userif=1&amp;id=3174" TargetMode="External"/><Relationship Id="rId210" Type="http://schemas.openxmlformats.org/officeDocument/2006/relationships/hyperlink" Target="https://yakutian-laika.com/catalog/kennels.php?kennelid=83" TargetMode="External"/><Relationship Id="rId392" Type="http://schemas.openxmlformats.org/officeDocument/2006/relationships/hyperlink" Target="https://yakutian-laika.com/catalog/dog.php?screen=1&amp;userif=1&amp;id=3052" TargetMode="External"/><Relationship Id="rId252" Type="http://schemas.openxmlformats.org/officeDocument/2006/relationships/hyperlink" Target="https://yakutian-laika.com/catalog/dog.php?screen=1&amp;userif=1&amp;id=2685" TargetMode="External"/><Relationship Id="rId294" Type="http://schemas.openxmlformats.org/officeDocument/2006/relationships/hyperlink" Target="https://yakutian-laika.com/catalog/dog.php?screen=1&amp;userif=1&amp;id=2982" TargetMode="External"/><Relationship Id="rId308" Type="http://schemas.openxmlformats.org/officeDocument/2006/relationships/hyperlink" Target="https://yakutian-laika.com/catalog/dog.php?screen=1&amp;userif=1&amp;id=1138" TargetMode="External"/><Relationship Id="rId47" Type="http://schemas.openxmlformats.org/officeDocument/2006/relationships/hyperlink" Target="https://yakutian-laika.com/catalog/kennels.php?kennelid=8" TargetMode="External"/><Relationship Id="rId89" Type="http://schemas.openxmlformats.org/officeDocument/2006/relationships/hyperlink" Target="https://yakutian-laika.com/catalog/dog.php?screen=1&amp;userif=1&amp;id=595" TargetMode="External"/><Relationship Id="rId112" Type="http://schemas.openxmlformats.org/officeDocument/2006/relationships/hyperlink" Target="https://yakutian-laika.com/catalog/kennels.php?kennelid=136" TargetMode="External"/><Relationship Id="rId154" Type="http://schemas.openxmlformats.org/officeDocument/2006/relationships/hyperlink" Target="https://yakutian-laika.com/catalog/kennels.php?kennelid=125" TargetMode="External"/><Relationship Id="rId361" Type="http://schemas.openxmlformats.org/officeDocument/2006/relationships/hyperlink" Target="https://yakutian-laika.com/catalog/dog.php?screen=1&amp;userif=1&amp;id=2211" TargetMode="External"/><Relationship Id="rId196" Type="http://schemas.openxmlformats.org/officeDocument/2006/relationships/hyperlink" Target="https://yakutian-laika.com/catalog/dog.php?screen=1&amp;userif=1&amp;id=4604" TargetMode="External"/><Relationship Id="rId417" Type="http://schemas.openxmlformats.org/officeDocument/2006/relationships/hyperlink" Target="https://yakutian-laika.com/catalog/dog.php?screen=1&amp;userif=1&amp;id=605" TargetMode="External"/><Relationship Id="rId16" Type="http://schemas.openxmlformats.org/officeDocument/2006/relationships/hyperlink" Target="https://yakutian-laika.com/catalog/dog.php?screen=1&amp;userif=1&amp;id=4161" TargetMode="External"/><Relationship Id="rId221" Type="http://schemas.openxmlformats.org/officeDocument/2006/relationships/hyperlink" Target="https://yakutian-laika.com/catalog/dog.php?screen=1&amp;userif=1&amp;id=1291" TargetMode="External"/><Relationship Id="rId263" Type="http://schemas.openxmlformats.org/officeDocument/2006/relationships/hyperlink" Target="https://yakutian-laika.com/catalog/kennels.php?kennelid=5" TargetMode="External"/><Relationship Id="rId319" Type="http://schemas.openxmlformats.org/officeDocument/2006/relationships/hyperlink" Target="https://yakutian-laika.com/catalog/dog.php?screen=1&amp;userif=1&amp;id=1247" TargetMode="External"/><Relationship Id="rId58" Type="http://schemas.openxmlformats.org/officeDocument/2006/relationships/hyperlink" Target="https://yakutian-laika.com/catalog/dog.php?screen=1&amp;userif=1&amp;id=560" TargetMode="External"/><Relationship Id="rId123" Type="http://schemas.openxmlformats.org/officeDocument/2006/relationships/hyperlink" Target="https://yakutian-laika.com/catalog/dog.php?screen=1&amp;userif=1&amp;id=28" TargetMode="External"/><Relationship Id="rId330" Type="http://schemas.openxmlformats.org/officeDocument/2006/relationships/hyperlink" Target="https://yakutian-laika.com/catalog/dog.php?screen=1&amp;userif=1&amp;id=5356" TargetMode="External"/><Relationship Id="rId165" Type="http://schemas.openxmlformats.org/officeDocument/2006/relationships/hyperlink" Target="https://yakutian-laika.com/catalog/dog.php?screen=1&amp;userif=1&amp;id=976" TargetMode="External"/><Relationship Id="rId372" Type="http://schemas.openxmlformats.org/officeDocument/2006/relationships/hyperlink" Target="https://yakutian-laika.com/catalog/dog.php?screen=1&amp;userif=1&amp;id=3647" TargetMode="External"/><Relationship Id="rId428" Type="http://schemas.openxmlformats.org/officeDocument/2006/relationships/hyperlink" Target="https://yakutian-laika.com/catalog/kennels.php?kennelid=16" TargetMode="External"/><Relationship Id="rId232" Type="http://schemas.openxmlformats.org/officeDocument/2006/relationships/hyperlink" Target="https://yakutian-laika.com/catalog/kennels.php?kennelid=1" TargetMode="External"/><Relationship Id="rId274" Type="http://schemas.openxmlformats.org/officeDocument/2006/relationships/hyperlink" Target="https://yakutian-laika.com/catalog/show.php?showid=1015" TargetMode="External"/><Relationship Id="rId27" Type="http://schemas.openxmlformats.org/officeDocument/2006/relationships/hyperlink" Target="https://yakutian-laika.com/catalog/dog.php?screen=1&amp;userif=1&amp;id=4030" TargetMode="External"/><Relationship Id="rId69" Type="http://schemas.openxmlformats.org/officeDocument/2006/relationships/hyperlink" Target="https://yakutian-laika.com/catalog/dog.php?screen=1&amp;userif=1&amp;id=319" TargetMode="External"/><Relationship Id="rId134" Type="http://schemas.openxmlformats.org/officeDocument/2006/relationships/hyperlink" Target="https://yakutian-laika.com/catalog/dog.php?id=828&amp;screen=1" TargetMode="External"/><Relationship Id="rId80" Type="http://schemas.openxmlformats.org/officeDocument/2006/relationships/hyperlink" Target="https://yakutian-laika.com/catalog/kennels.php?kennelid=136" TargetMode="External"/><Relationship Id="rId176" Type="http://schemas.openxmlformats.org/officeDocument/2006/relationships/hyperlink" Target="https://yakutian-laika.com/catalog/kennels.php?kennelid=8" TargetMode="External"/><Relationship Id="rId341" Type="http://schemas.openxmlformats.org/officeDocument/2006/relationships/hyperlink" Target="https://yakutian-laika.com/ru/content/%D1%82%D1%8E%D0%BC%D0%B5%D0%BD%D1%8C-07122024" TargetMode="External"/><Relationship Id="rId383" Type="http://schemas.openxmlformats.org/officeDocument/2006/relationships/hyperlink" Target="https://yakutian-laika.com/catalog/dog.php?id=6173&amp;screen=1" TargetMode="External"/><Relationship Id="rId201" Type="http://schemas.openxmlformats.org/officeDocument/2006/relationships/hyperlink" Target="https://yakutian-laika.com/catalog/dog.php?screen=1&amp;userif=1&amp;id=874" TargetMode="External"/><Relationship Id="rId243" Type="http://schemas.openxmlformats.org/officeDocument/2006/relationships/hyperlink" Target="https://yakutian-laika.com/catalog/dog.php?screen=1&amp;userif=1&amp;id=553" TargetMode="External"/><Relationship Id="rId285" Type="http://schemas.openxmlformats.org/officeDocument/2006/relationships/hyperlink" Target="https://yakutian-laika.com/catalog/kennels.php?kennelid=1" TargetMode="External"/><Relationship Id="rId38" Type="http://schemas.openxmlformats.org/officeDocument/2006/relationships/hyperlink" Target="https://yakutian-laika.com/catalog/dog.php?screen=1&amp;userif=1&amp;id=1443" TargetMode="External"/><Relationship Id="rId103" Type="http://schemas.openxmlformats.org/officeDocument/2006/relationships/hyperlink" Target="https://yakutian-laika.com/catalog/kennels.php?kennelid=5" TargetMode="External"/><Relationship Id="rId310" Type="http://schemas.openxmlformats.org/officeDocument/2006/relationships/hyperlink" Target="https://yakutian-laika.com/catalog/kennels.php?kennelid=36" TargetMode="External"/><Relationship Id="rId91" Type="http://schemas.openxmlformats.org/officeDocument/2006/relationships/hyperlink" Target="https://yakutian-laika.com/catalog/kennels.php?kennelid=5" TargetMode="External"/><Relationship Id="rId145" Type="http://schemas.openxmlformats.org/officeDocument/2006/relationships/hyperlink" Target="https://yakutian-laika.com/catalog/kennels.php?kennelid=36" TargetMode="External"/><Relationship Id="rId187" Type="http://schemas.openxmlformats.org/officeDocument/2006/relationships/hyperlink" Target="https://yakutian-laika.com/catalog/kennels.php?kennelid=10" TargetMode="External"/><Relationship Id="rId352" Type="http://schemas.openxmlformats.org/officeDocument/2006/relationships/hyperlink" Target="https://yakutian-laika.com/catalog/dog.php?screen=1&amp;userif=1&amp;id=2456" TargetMode="External"/><Relationship Id="rId394" Type="http://schemas.openxmlformats.org/officeDocument/2006/relationships/hyperlink" Target="https://yakutian-laika.com/catalog/dog.php?id=3390&amp;screen=1" TargetMode="External"/><Relationship Id="rId408" Type="http://schemas.openxmlformats.org/officeDocument/2006/relationships/hyperlink" Target="https://yakutian-laika.com/catalog/dog.php?screen=1&amp;userif=1&amp;id=4215" TargetMode="External"/><Relationship Id="rId1" Type="http://schemas.openxmlformats.org/officeDocument/2006/relationships/hyperlink" Target="https://yakutian-laika.com/catalog/dog.php?screen=1&amp;userif=1&amp;id=2786" TargetMode="External"/><Relationship Id="rId212" Type="http://schemas.openxmlformats.org/officeDocument/2006/relationships/hyperlink" Target="https://yakutian-laika.com/catalog/dog.php?screen=1&amp;userif=1&amp;id=3809" TargetMode="External"/><Relationship Id="rId233" Type="http://schemas.openxmlformats.org/officeDocument/2006/relationships/hyperlink" Target="https://yakutian-laika.com/catalog/dog.php?screen=1&amp;userif=1&amp;id=913" TargetMode="External"/><Relationship Id="rId254" Type="http://schemas.openxmlformats.org/officeDocument/2006/relationships/hyperlink" Target="https://yakutian-laika.com/catalog/kennels.php?kennelid=22" TargetMode="External"/><Relationship Id="rId28" Type="http://schemas.openxmlformats.org/officeDocument/2006/relationships/hyperlink" Target="https://yakutian-laika.com/catalog/dog.php?screen=1&amp;userif=1&amp;id=3715" TargetMode="External"/><Relationship Id="rId49" Type="http://schemas.openxmlformats.org/officeDocument/2006/relationships/hyperlink" Target="https://yakutian-laika.com/catalog/dog.php?screen=1&amp;userif=1&amp;id=472" TargetMode="External"/><Relationship Id="rId114" Type="http://schemas.openxmlformats.org/officeDocument/2006/relationships/hyperlink" Target="https://yakutian-laika.com/catalog/kennels.php?kennelid=17" TargetMode="External"/><Relationship Id="rId275" Type="http://schemas.openxmlformats.org/officeDocument/2006/relationships/hyperlink" Target="https://yakutian-laika.com/catalog/dog.php?screen=1&amp;userif=1&amp;id=5064" TargetMode="External"/><Relationship Id="rId296" Type="http://schemas.openxmlformats.org/officeDocument/2006/relationships/hyperlink" Target="https://yakutian-laika.com/catalog/show.php?showid=1018" TargetMode="External"/><Relationship Id="rId300" Type="http://schemas.openxmlformats.org/officeDocument/2006/relationships/hyperlink" Target="https://yakutian-laika.com/catalog/kennels.php?kennelid=36" TargetMode="External"/><Relationship Id="rId60" Type="http://schemas.openxmlformats.org/officeDocument/2006/relationships/hyperlink" Target="https://yakutian-laika.com/catalog/dog.php?screen=1&amp;userif=1&amp;id=970" TargetMode="External"/><Relationship Id="rId81" Type="http://schemas.openxmlformats.org/officeDocument/2006/relationships/hyperlink" Target="https://yakutian-laika.com/catalog/dog.php?screen=1&amp;userif=1&amp;id=3713" TargetMode="External"/><Relationship Id="rId135" Type="http://schemas.openxmlformats.org/officeDocument/2006/relationships/hyperlink" Target="https://yakutian-laika.com/catalog/dog.php?screen=1&amp;userif=1&amp;id=416" TargetMode="External"/><Relationship Id="rId156" Type="http://schemas.openxmlformats.org/officeDocument/2006/relationships/hyperlink" Target="https://yakutian-laika.com/catalog/dog.php?screen=1&amp;userif=1&amp;id=2167" TargetMode="External"/><Relationship Id="rId177" Type="http://schemas.openxmlformats.org/officeDocument/2006/relationships/hyperlink" Target="https://yakutian-laika.com/catalog/dog.php?screen=1&amp;userif=1&amp;id=1443" TargetMode="External"/><Relationship Id="rId198" Type="http://schemas.openxmlformats.org/officeDocument/2006/relationships/hyperlink" Target="https://yakutian-laika.com/catalog/dog.php?screen=1&amp;userif=1&amp;id=1443" TargetMode="External"/><Relationship Id="rId321" Type="http://schemas.openxmlformats.org/officeDocument/2006/relationships/hyperlink" Target="https://yakutian-laika.com/catalog/dog.php?screen=1&amp;userif=1&amp;id=4937" TargetMode="External"/><Relationship Id="rId342" Type="http://schemas.openxmlformats.org/officeDocument/2006/relationships/hyperlink" Target="https://yakutian-laika.com/catalog/kennels.php?kennelid=10" TargetMode="External"/><Relationship Id="rId363" Type="http://schemas.openxmlformats.org/officeDocument/2006/relationships/hyperlink" Target="https://yakutian-laika.com/catalog/dog.php?screen=1&amp;userif=1&amp;id=1281" TargetMode="External"/><Relationship Id="rId384" Type="http://schemas.openxmlformats.org/officeDocument/2006/relationships/hyperlink" Target="https://yakutian-laika.com/catalog/dog.php?screen=1&amp;userif=1&amp;id=5243" TargetMode="External"/><Relationship Id="rId419" Type="http://schemas.openxmlformats.org/officeDocument/2006/relationships/hyperlink" Target="https://yakutian-laika.com/catalog/kennels.php?kennelid=9" TargetMode="External"/><Relationship Id="rId202" Type="http://schemas.openxmlformats.org/officeDocument/2006/relationships/hyperlink" Target="https://yakutian-laika.com/catalog/kennels.php?kennelid=89" TargetMode="External"/><Relationship Id="rId223" Type="http://schemas.openxmlformats.org/officeDocument/2006/relationships/hyperlink" Target="https://yakutian-laika.com/catalog/kennels.php?kennelid=8" TargetMode="External"/><Relationship Id="rId244" Type="http://schemas.openxmlformats.org/officeDocument/2006/relationships/hyperlink" Target="https://yakutian-laika.com/catalog/kennels.php?kennelid=8" TargetMode="External"/><Relationship Id="rId430" Type="http://schemas.openxmlformats.org/officeDocument/2006/relationships/printerSettings" Target="../printerSettings/printerSettings1.bin"/><Relationship Id="rId18" Type="http://schemas.openxmlformats.org/officeDocument/2006/relationships/hyperlink" Target="https://yakutian-laika.com/catalog/dog.php?screen=1&amp;userif=1&amp;id=3430" TargetMode="External"/><Relationship Id="rId39" Type="http://schemas.openxmlformats.org/officeDocument/2006/relationships/hyperlink" Target="https://yakutian-laika.com/catalog/dog.php?screen=1&amp;userif=1&amp;id=4339" TargetMode="External"/><Relationship Id="rId265" Type="http://schemas.openxmlformats.org/officeDocument/2006/relationships/hyperlink" Target="https://yakutian-laika.com/catalog/dog.php?screen=1&amp;userif=1&amp;id=370" TargetMode="External"/><Relationship Id="rId286" Type="http://schemas.openxmlformats.org/officeDocument/2006/relationships/hyperlink" Target="https://yakutian-laika.com/catalog/kennels.php?kennelid=1" TargetMode="External"/><Relationship Id="rId50" Type="http://schemas.openxmlformats.org/officeDocument/2006/relationships/hyperlink" Target="https://yakutian-laika.com/catalog/kennels.php?kennelid=8" TargetMode="External"/><Relationship Id="rId104" Type="http://schemas.openxmlformats.org/officeDocument/2006/relationships/hyperlink" Target="https://yakutian-laika.com/catalog/dog.php?screen=1&amp;userif=1&amp;id=2323" TargetMode="External"/><Relationship Id="rId125" Type="http://schemas.openxmlformats.org/officeDocument/2006/relationships/hyperlink" Target="https://yakutian-laika.com/catalog/dog.php?screen=1&amp;userif=1&amp;id=471" TargetMode="External"/><Relationship Id="rId146" Type="http://schemas.openxmlformats.org/officeDocument/2006/relationships/hyperlink" Target="https://yakutian-laika.com/catalog/dog.php?screen=1&amp;userif=1&amp;id=561" TargetMode="External"/><Relationship Id="rId167" Type="http://schemas.openxmlformats.org/officeDocument/2006/relationships/hyperlink" Target="https://yakutian-laika.com/catalog/kennels.php?kennelid=79" TargetMode="External"/><Relationship Id="rId188" Type="http://schemas.openxmlformats.org/officeDocument/2006/relationships/hyperlink" Target="https://yakutian-laika.com/catalog/dog.php?screen=1&amp;userif=1&amp;id=1125" TargetMode="External"/><Relationship Id="rId311" Type="http://schemas.openxmlformats.org/officeDocument/2006/relationships/hyperlink" Target="https://yakutian-laika.com/catalog/show.php?showid=1029" TargetMode="External"/><Relationship Id="rId332" Type="http://schemas.openxmlformats.org/officeDocument/2006/relationships/hyperlink" Target="https://yakutian-laika.com/catalog/dog.php?screen=1&amp;userif=1&amp;id=3194" TargetMode="External"/><Relationship Id="rId353" Type="http://schemas.openxmlformats.org/officeDocument/2006/relationships/hyperlink" Target="https://yakutian-laika.com/catalog/dog.php?screen=1&amp;userif=1&amp;id=2465" TargetMode="External"/><Relationship Id="rId374" Type="http://schemas.openxmlformats.org/officeDocument/2006/relationships/hyperlink" Target="https://yakutian-laika.com/ru/content/%D0%BB%D0%B8%D0%BF%D0%B5%D1%86%D0%BA-24082024" TargetMode="External"/><Relationship Id="rId395" Type="http://schemas.openxmlformats.org/officeDocument/2006/relationships/hyperlink" Target="https://yakutian-laika.com/catalog/dog.php?screen=1&amp;userif=1&amp;id=1755" TargetMode="External"/><Relationship Id="rId409" Type="http://schemas.openxmlformats.org/officeDocument/2006/relationships/hyperlink" Target="https://yakutian-laika.com/catalog/dog.php?screen=1&amp;userif=1&amp;id=3538" TargetMode="External"/><Relationship Id="rId71" Type="http://schemas.openxmlformats.org/officeDocument/2006/relationships/hyperlink" Target="https://yakutian-laika.com/catalog/kennels.php?kennelid=8" TargetMode="External"/><Relationship Id="rId92" Type="http://schemas.openxmlformats.org/officeDocument/2006/relationships/hyperlink" Target="https://yakutian-laika.com/catalog/kennels.php?kennelid=5" TargetMode="External"/><Relationship Id="rId213" Type="http://schemas.openxmlformats.org/officeDocument/2006/relationships/hyperlink" Target="https://yakutian-laika.com/catalog/dog.php?screen=1&amp;userif=1&amp;id=2741" TargetMode="External"/><Relationship Id="rId234" Type="http://schemas.openxmlformats.org/officeDocument/2006/relationships/hyperlink" Target="https://yakutian-laika.com/catalog/dog.php?screen=1&amp;userif=1&amp;id=753" TargetMode="External"/><Relationship Id="rId420" Type="http://schemas.openxmlformats.org/officeDocument/2006/relationships/hyperlink" Target="https://yakutian-laika.com/catalog/dog.php?screen=1&amp;userif=1&amp;id=1016" TargetMode="External"/><Relationship Id="rId2" Type="http://schemas.openxmlformats.org/officeDocument/2006/relationships/hyperlink" Target="https://yakutian-laika.com/catalog/dog.php?screen=1&amp;userif=1&amp;id=3549" TargetMode="External"/><Relationship Id="rId29" Type="http://schemas.openxmlformats.org/officeDocument/2006/relationships/hyperlink" Target="https://yakutian-laika.com/catalog/dog.php?screen=1&amp;userif=1&amp;id=3052" TargetMode="External"/><Relationship Id="rId255" Type="http://schemas.openxmlformats.org/officeDocument/2006/relationships/hyperlink" Target="https://yakutian-laika.com/catalog/kennels.php?kennelid=22" TargetMode="External"/><Relationship Id="rId276" Type="http://schemas.openxmlformats.org/officeDocument/2006/relationships/hyperlink" Target="https://yakutian-laika.com/catalog/dog.php?screen=1&amp;userif=1&amp;id=1125" TargetMode="External"/><Relationship Id="rId297" Type="http://schemas.openxmlformats.org/officeDocument/2006/relationships/hyperlink" Target="https://yakutian-laika.com/catalog/dog.php?screen=1&amp;userif=1&amp;id=1939" TargetMode="External"/><Relationship Id="rId40" Type="http://schemas.openxmlformats.org/officeDocument/2006/relationships/hyperlink" Target="https://yakutian-laika.com/catalog/dog.php?screen=1&amp;userif=1&amp;id=4723" TargetMode="External"/><Relationship Id="rId115" Type="http://schemas.openxmlformats.org/officeDocument/2006/relationships/hyperlink" Target="https://yakutian-laika.com/catalog/dog.php?screen=1&amp;userif=1&amp;id=1410" TargetMode="External"/><Relationship Id="rId136" Type="http://schemas.openxmlformats.org/officeDocument/2006/relationships/hyperlink" Target="https://yakutian-laika.com/catalog/dog.php?screen=1&amp;userif=1&amp;id=827" TargetMode="External"/><Relationship Id="rId157" Type="http://schemas.openxmlformats.org/officeDocument/2006/relationships/hyperlink" Target="https://yakutian-laika.com/catalog/dog.php?screen=1&amp;userif=1&amp;id=2198" TargetMode="External"/><Relationship Id="rId178" Type="http://schemas.openxmlformats.org/officeDocument/2006/relationships/hyperlink" Target="https://yakutian-laika.com/catalog/dog.php?screen=1&amp;userif=1&amp;id=2204" TargetMode="External"/><Relationship Id="rId301" Type="http://schemas.openxmlformats.org/officeDocument/2006/relationships/hyperlink" Target="https://yakutian-laika.com/catalog/kennels.php?kennelid=36" TargetMode="External"/><Relationship Id="rId322" Type="http://schemas.openxmlformats.org/officeDocument/2006/relationships/hyperlink" Target="https://yakutian-laika.com/catalog/dog.php?screen=1&amp;userif=1&amp;id=4937" TargetMode="External"/><Relationship Id="rId343" Type="http://schemas.openxmlformats.org/officeDocument/2006/relationships/hyperlink" Target="https://yakutian-laika.com/catalog/kennels.php?kennelid=10" TargetMode="External"/><Relationship Id="rId364" Type="http://schemas.openxmlformats.org/officeDocument/2006/relationships/hyperlink" Target="https://yakutian-laika.com/catalog/dog.php?screen=1&amp;userif=1&amp;id=555" TargetMode="External"/><Relationship Id="rId61" Type="http://schemas.openxmlformats.org/officeDocument/2006/relationships/hyperlink" Target="https://yakutian-laika.com/catalog/kennels.php?kennelid=8" TargetMode="External"/><Relationship Id="rId82" Type="http://schemas.openxmlformats.org/officeDocument/2006/relationships/hyperlink" Target="https://yakutian-laika.com/catalog/dog.php?screen=1&amp;userif=1&amp;id=2686" TargetMode="External"/><Relationship Id="rId199" Type="http://schemas.openxmlformats.org/officeDocument/2006/relationships/hyperlink" Target="https://yakutian-laika.com/catalog/dog.php?screen=1&amp;userif=1&amp;id=3527" TargetMode="External"/><Relationship Id="rId203" Type="http://schemas.openxmlformats.org/officeDocument/2006/relationships/hyperlink" Target="https://yakutian-laika.com/catalog/dog.php?screen=1&amp;userif=1&amp;id=577" TargetMode="External"/><Relationship Id="rId385" Type="http://schemas.openxmlformats.org/officeDocument/2006/relationships/hyperlink" Target="https://yakutian-laika.com/catalog/kennels.php?kennelid=22" TargetMode="External"/><Relationship Id="rId19" Type="http://schemas.openxmlformats.org/officeDocument/2006/relationships/hyperlink" Target="https://yakutian-laika.com/catalog/dog.php?screen=1&amp;userif=1&amp;id=4531" TargetMode="External"/><Relationship Id="rId224" Type="http://schemas.openxmlformats.org/officeDocument/2006/relationships/hyperlink" Target="https://yakutian-laika.com/catalog/dog.php?screen=1&amp;userif=1&amp;id=1291" TargetMode="External"/><Relationship Id="rId245" Type="http://schemas.openxmlformats.org/officeDocument/2006/relationships/hyperlink" Target="https://yakutian-laika.com/catalog/show.php?showid=1024" TargetMode="External"/><Relationship Id="rId266" Type="http://schemas.openxmlformats.org/officeDocument/2006/relationships/hyperlink" Target="https://yakutian-laika.com/catalog/dog.php?screen=1&amp;userif=1&amp;id=560" TargetMode="External"/><Relationship Id="rId287" Type="http://schemas.openxmlformats.org/officeDocument/2006/relationships/hyperlink" Target="https://yakutian-laika.com/catalog/dog.php?screen=1&amp;userif=1&amp;id=5063" TargetMode="External"/><Relationship Id="rId410" Type="http://schemas.openxmlformats.org/officeDocument/2006/relationships/hyperlink" Target="https://yakutian-laika.com/catalog/kennels.php?kennelid=51" TargetMode="External"/><Relationship Id="rId431" Type="http://schemas.openxmlformats.org/officeDocument/2006/relationships/drawing" Target="../drawings/drawing1.xml"/><Relationship Id="rId30" Type="http://schemas.openxmlformats.org/officeDocument/2006/relationships/hyperlink" Target="https://yakutian-laika.com/catalog/dog.php?screen=1&amp;userif=1&amp;id=4027" TargetMode="External"/><Relationship Id="rId105" Type="http://schemas.openxmlformats.org/officeDocument/2006/relationships/hyperlink" Target="https://yakutian-laika.com/catalog/dog.php?screen=1&amp;userif=1&amp;id=2591" TargetMode="External"/><Relationship Id="rId126" Type="http://schemas.openxmlformats.org/officeDocument/2006/relationships/hyperlink" Target="https://yakutian-laika.com/catalog/dog.php?screen=1&amp;userif=1&amp;id=305" TargetMode="External"/><Relationship Id="rId147" Type="http://schemas.openxmlformats.org/officeDocument/2006/relationships/hyperlink" Target="https://yakutian-laika.com/catalog/dog.php?screen=1&amp;userif=1&amp;id=874" TargetMode="External"/><Relationship Id="rId168" Type="http://schemas.openxmlformats.org/officeDocument/2006/relationships/hyperlink" Target="https://yakutian-laika.com/catalog/kennels.php?kennelid=79" TargetMode="External"/><Relationship Id="rId312" Type="http://schemas.openxmlformats.org/officeDocument/2006/relationships/hyperlink" Target="https://yakutian-laika.com/catalog/show.php?showid=1030" TargetMode="External"/><Relationship Id="rId333" Type="http://schemas.openxmlformats.org/officeDocument/2006/relationships/hyperlink" Target="https://yakutian-laika.com/catalog/kennels.php?kennelid=17" TargetMode="External"/><Relationship Id="rId354" Type="http://schemas.openxmlformats.org/officeDocument/2006/relationships/hyperlink" Target="https://yakutian-laika.com/catalog/dog.php?screen=1&amp;userif=1&amp;id=4115" TargetMode="External"/><Relationship Id="rId51" Type="http://schemas.openxmlformats.org/officeDocument/2006/relationships/hyperlink" Target="https://yakutian-laika.com/catalog/dog.php?screen=1&amp;userif=1&amp;id=3552" TargetMode="External"/><Relationship Id="rId72" Type="http://schemas.openxmlformats.org/officeDocument/2006/relationships/hyperlink" Target="https://yakutian-laika.com/catalog/kennels.php?kennelid=8" TargetMode="External"/><Relationship Id="rId93" Type="http://schemas.openxmlformats.org/officeDocument/2006/relationships/hyperlink" Target="https://yakutian-laika.com/catalog/kennels.php?kennelid=5" TargetMode="External"/><Relationship Id="rId189" Type="http://schemas.openxmlformats.org/officeDocument/2006/relationships/hyperlink" Target="https://yakutian-laika.com/catalog/dog.php?screen=1&amp;userif=1&amp;id=2649" TargetMode="External"/><Relationship Id="rId375" Type="http://schemas.openxmlformats.org/officeDocument/2006/relationships/hyperlink" Target="https://yakutian-laika.com/catalog/dog.php?id=5267&amp;screen=1" TargetMode="External"/><Relationship Id="rId396" Type="http://schemas.openxmlformats.org/officeDocument/2006/relationships/hyperlink" Target="https://yakutian-laika.com/catalog/dog.php?screen=1&amp;userif=1&amp;id=3038" TargetMode="External"/><Relationship Id="rId3" Type="http://schemas.openxmlformats.org/officeDocument/2006/relationships/hyperlink" Target="https://yakutian-laika.com/catalog/dog.php?screen=1&amp;userif=1&amp;id=974" TargetMode="External"/><Relationship Id="rId214" Type="http://schemas.openxmlformats.org/officeDocument/2006/relationships/hyperlink" Target="https://yakutian-laika.com/catalog/kennels.php?kennelid=22" TargetMode="External"/><Relationship Id="rId235" Type="http://schemas.openxmlformats.org/officeDocument/2006/relationships/hyperlink" Target="https://yakutian-laika.com/catalog/dog.php?screen=1&amp;userif=1&amp;id=394" TargetMode="External"/><Relationship Id="rId256" Type="http://schemas.openxmlformats.org/officeDocument/2006/relationships/hyperlink" Target="https://yakutian-laika.com/catalog/show.php?showid=1026" TargetMode="External"/><Relationship Id="rId277" Type="http://schemas.openxmlformats.org/officeDocument/2006/relationships/hyperlink" Target="https://yakutian-laika.com/catalog/dog.php?screen=1&amp;userif=1&amp;id=877" TargetMode="External"/><Relationship Id="rId298" Type="http://schemas.openxmlformats.org/officeDocument/2006/relationships/hyperlink" Target="https://yakutian-laika.com/catalog/dog.php?screen=1&amp;userif=1&amp;id=1647" TargetMode="External"/><Relationship Id="rId400" Type="http://schemas.openxmlformats.org/officeDocument/2006/relationships/hyperlink" Target="https://yakutian-laika.com/catalog/dog.php?screen=1&amp;userif=1&amp;id=2192" TargetMode="External"/><Relationship Id="rId421" Type="http://schemas.openxmlformats.org/officeDocument/2006/relationships/hyperlink" Target="https://yakutian-laika.com/catalog/dog.php?screen=1&amp;userif=1&amp;id=1072" TargetMode="External"/><Relationship Id="rId116" Type="http://schemas.openxmlformats.org/officeDocument/2006/relationships/hyperlink" Target="https://yakutian-laika.com/catalog/dog.php?screen=1&amp;userif=1&amp;id=425" TargetMode="External"/><Relationship Id="rId137" Type="http://schemas.openxmlformats.org/officeDocument/2006/relationships/hyperlink" Target="https://yakutian-laika.com/catalog/kennels.php?kennelid=5" TargetMode="External"/><Relationship Id="rId158" Type="http://schemas.openxmlformats.org/officeDocument/2006/relationships/hyperlink" Target="https://yakutian-laika.com/catalog/kennels.php?kennelid=47" TargetMode="External"/><Relationship Id="rId302" Type="http://schemas.openxmlformats.org/officeDocument/2006/relationships/hyperlink" Target="https://yakutian-laika.com/catalog/dog.php?screen=1&amp;userif=1&amp;id=1647" TargetMode="External"/><Relationship Id="rId323" Type="http://schemas.openxmlformats.org/officeDocument/2006/relationships/hyperlink" Target="https://yakutian-laika.com/catalog/dog.php?screen=1&amp;userif=1&amp;id=2369" TargetMode="External"/><Relationship Id="rId344" Type="http://schemas.openxmlformats.org/officeDocument/2006/relationships/hyperlink" Target="https://yakutian-laika.com/catalog/kennels.php?kennelid=10" TargetMode="External"/><Relationship Id="rId20" Type="http://schemas.openxmlformats.org/officeDocument/2006/relationships/hyperlink" Target="https://yakutian-laika.com/catalog/dog.php?screen=1&amp;userif=1&amp;id=4165" TargetMode="External"/><Relationship Id="rId41" Type="http://schemas.openxmlformats.org/officeDocument/2006/relationships/hyperlink" Target="https://yakutian-laika.com/catalog/dog.php?screen=1&amp;userif=1&amp;id=5077" TargetMode="External"/><Relationship Id="rId62" Type="http://schemas.openxmlformats.org/officeDocument/2006/relationships/hyperlink" Target="https://yakutian-laika.com/catalog/kennels.php?kennelid=8" TargetMode="External"/><Relationship Id="rId83" Type="http://schemas.openxmlformats.org/officeDocument/2006/relationships/hyperlink" Target="https://yakutian-laika.com/catalog/kennels.php?kennelid=136" TargetMode="External"/><Relationship Id="rId179" Type="http://schemas.openxmlformats.org/officeDocument/2006/relationships/hyperlink" Target="https://yakutian-laika.com/catalog/kennels.php?kennelid=83" TargetMode="External"/><Relationship Id="rId365" Type="http://schemas.openxmlformats.org/officeDocument/2006/relationships/hyperlink" Target="https://yakutian-laika.com/catalog/kennels.php?kennelid=9" TargetMode="External"/><Relationship Id="rId386" Type="http://schemas.openxmlformats.org/officeDocument/2006/relationships/hyperlink" Target="https://yakutian-laika.com/catalog/dog.php?id=1411&amp;screen=1" TargetMode="External"/><Relationship Id="rId190" Type="http://schemas.openxmlformats.org/officeDocument/2006/relationships/hyperlink" Target="https://yakutian-laika.com/catalog/dog.php?screen=1&amp;userif=1&amp;id=2910" TargetMode="External"/><Relationship Id="rId204" Type="http://schemas.openxmlformats.org/officeDocument/2006/relationships/hyperlink" Target="https://yakutian-laika.com/catalog/dog.php?screen=1&amp;userif=1&amp;id=3647" TargetMode="External"/><Relationship Id="rId225" Type="http://schemas.openxmlformats.org/officeDocument/2006/relationships/hyperlink" Target="https://yakutian-laika.com/catalog/dog.php?screen=1&amp;userif=1&amp;id=1987" TargetMode="External"/><Relationship Id="rId246" Type="http://schemas.openxmlformats.org/officeDocument/2006/relationships/hyperlink" Target="https://yakutian-laika.com/ru/content/%D0%BC%D0%BE%D1%81%D0%BA%D0%B2%D0%B0-%D0%BE%D1%82%D1%87%D0%B5%D1%82-%D0%BE-%D0%B2%D1%8B%D1%81%D1%82%D0%B0%D0%B2%D0%BA%D0%B5-28012024" TargetMode="External"/><Relationship Id="rId267" Type="http://schemas.openxmlformats.org/officeDocument/2006/relationships/hyperlink" Target="https://yakutian-laika.com/catalog/kennels.php?kennelid=5" TargetMode="External"/><Relationship Id="rId288" Type="http://schemas.openxmlformats.org/officeDocument/2006/relationships/hyperlink" Target="https://yakutian-laika.com/catalog/dog.php?screen=1&amp;userif=1&amp;id=841" TargetMode="External"/><Relationship Id="rId411" Type="http://schemas.openxmlformats.org/officeDocument/2006/relationships/hyperlink" Target="https://yakutian-laika.com/catalog/dog.php?id=5391&amp;screen=1" TargetMode="External"/><Relationship Id="rId106" Type="http://schemas.openxmlformats.org/officeDocument/2006/relationships/hyperlink" Target="https://yakutian-laika.com/catalog/kennels.php?kennelid=51" TargetMode="External"/><Relationship Id="rId127" Type="http://schemas.openxmlformats.org/officeDocument/2006/relationships/hyperlink" Target="https://yakutian-laika.com/catalog/kennels.php?kennelid=1" TargetMode="External"/><Relationship Id="rId313" Type="http://schemas.openxmlformats.org/officeDocument/2006/relationships/hyperlink" Target="https://yakutian-laika.com/catalog/show.php?showid=1019" TargetMode="External"/><Relationship Id="rId10" Type="http://schemas.openxmlformats.org/officeDocument/2006/relationships/hyperlink" Target="https://yakutian-laika.com/catalog/dog.php?screen=1&amp;userif=1&amp;id=4301" TargetMode="External"/><Relationship Id="rId31" Type="http://schemas.openxmlformats.org/officeDocument/2006/relationships/hyperlink" Target="https://yakutian-laika.com/catalog/dog.php?screen=1&amp;userif=1&amp;id=3855" TargetMode="External"/><Relationship Id="rId52" Type="http://schemas.openxmlformats.org/officeDocument/2006/relationships/hyperlink" Target="https://yakutian-laika.com/catalog/dog.php?screen=1&amp;userif=1&amp;id=3553" TargetMode="External"/><Relationship Id="rId73" Type="http://schemas.openxmlformats.org/officeDocument/2006/relationships/hyperlink" Target="https://yakutian-laika.com/catalog/dog.php?screen=1&amp;userif=1&amp;id=1755" TargetMode="External"/><Relationship Id="rId94" Type="http://schemas.openxmlformats.org/officeDocument/2006/relationships/hyperlink" Target="https://yakutian-laika.com/catalog/dog.php?screen=1&amp;userif=1&amp;id=3716" TargetMode="External"/><Relationship Id="rId148" Type="http://schemas.openxmlformats.org/officeDocument/2006/relationships/hyperlink" Target="https://yakutian-laika.com/catalog/dog.php?screen=1&amp;userif=1&amp;id=1240" TargetMode="External"/><Relationship Id="rId169" Type="http://schemas.openxmlformats.org/officeDocument/2006/relationships/hyperlink" Target="https://yakutian-laika.com/catalog/dog.php?screen=1&amp;userif=1&amp;id=847" TargetMode="External"/><Relationship Id="rId334" Type="http://schemas.openxmlformats.org/officeDocument/2006/relationships/hyperlink" Target="https://yakutian-laika.com/catalog/dog.php?screen=1&amp;userif=1&amp;id=4611" TargetMode="External"/><Relationship Id="rId355" Type="http://schemas.openxmlformats.org/officeDocument/2006/relationships/hyperlink" Target="https://yakutian-laika.com/catalog/dog.php?screen=1&amp;userif=1&amp;id=3809" TargetMode="External"/><Relationship Id="rId376" Type="http://schemas.openxmlformats.org/officeDocument/2006/relationships/hyperlink" Target="https://yakutian-laika.com/catalog/dog.php?screen=1&amp;userif=1&amp;id=4011" TargetMode="External"/><Relationship Id="rId397" Type="http://schemas.openxmlformats.org/officeDocument/2006/relationships/hyperlink" Target="https://yakutian-laika.com/catalog/kennels.php?kennelid=107" TargetMode="External"/><Relationship Id="rId4" Type="http://schemas.openxmlformats.org/officeDocument/2006/relationships/hyperlink" Target="https://yakutian-laika.com/catalog/dog.php?screen=1&amp;userif=1&amp;id=4532" TargetMode="External"/><Relationship Id="rId180" Type="http://schemas.openxmlformats.org/officeDocument/2006/relationships/hyperlink" Target="https://yakutian-laika.com/catalog/kennels.php?kennelid=83" TargetMode="External"/><Relationship Id="rId215" Type="http://schemas.openxmlformats.org/officeDocument/2006/relationships/hyperlink" Target="https://yakutian-laika.com/catalog/kennels.php?kennelid=22" TargetMode="External"/><Relationship Id="rId236" Type="http://schemas.openxmlformats.org/officeDocument/2006/relationships/hyperlink" Target="https://yakutian-laika.com/catalog/dog.php?screen=1&amp;userif=1&amp;id=4567" TargetMode="External"/><Relationship Id="rId257" Type="http://schemas.openxmlformats.org/officeDocument/2006/relationships/hyperlink" Target="https://yakutian-laika.com/catalog/show.php?showid=1027" TargetMode="External"/><Relationship Id="rId278" Type="http://schemas.openxmlformats.org/officeDocument/2006/relationships/hyperlink" Target="https://yakutian-laika.com/catalog/kennels.php?kennelid=1" TargetMode="External"/><Relationship Id="rId401" Type="http://schemas.openxmlformats.org/officeDocument/2006/relationships/hyperlink" Target="https://yakutian-laika.com/catalog/dog.php?screen=1&amp;userif=1&amp;id=1247" TargetMode="External"/><Relationship Id="rId422" Type="http://schemas.openxmlformats.org/officeDocument/2006/relationships/hyperlink" Target="https://yakutian-laika.com/catalog/kennels.php?kennelid=81" TargetMode="External"/><Relationship Id="rId303" Type="http://schemas.openxmlformats.org/officeDocument/2006/relationships/hyperlink" Target="https://yakutian-laika.com/catalog/dog.php?screen=1&amp;userif=1&amp;id=1640" TargetMode="External"/><Relationship Id="rId42" Type="http://schemas.openxmlformats.org/officeDocument/2006/relationships/hyperlink" Target="https://yakutian-laika.com/catalog/dog.php?screen=1&amp;userif=1&amp;id=5211" TargetMode="External"/><Relationship Id="rId84" Type="http://schemas.openxmlformats.org/officeDocument/2006/relationships/hyperlink" Target="https://yakutian-laika.com/catalog/dog.php?screen=1&amp;userif=1&amp;id=2593" TargetMode="External"/><Relationship Id="rId138" Type="http://schemas.openxmlformats.org/officeDocument/2006/relationships/hyperlink" Target="https://yakutian-laika.com/catalog/dog.php?screen=1&amp;userif=1&amp;id=595" TargetMode="External"/><Relationship Id="rId345" Type="http://schemas.openxmlformats.org/officeDocument/2006/relationships/hyperlink" Target="https://yakutian-laika.com/catalog/kennels.php?kennelid=10" TargetMode="External"/><Relationship Id="rId387" Type="http://schemas.openxmlformats.org/officeDocument/2006/relationships/hyperlink" Target="https://yakutian-laika.com/catalog/dog.php?screen=1&amp;userif=2&amp;id=743" TargetMode="External"/><Relationship Id="rId191" Type="http://schemas.openxmlformats.org/officeDocument/2006/relationships/hyperlink" Target="https://yakutian-laika.com/catalog/dog.php?screen=1&amp;userif=1&amp;id=2761" TargetMode="External"/><Relationship Id="rId205" Type="http://schemas.openxmlformats.org/officeDocument/2006/relationships/hyperlink" Target="https://yakutian-laika.com/catalog/kennels.php?kennelid=5" TargetMode="External"/><Relationship Id="rId247" Type="http://schemas.openxmlformats.org/officeDocument/2006/relationships/hyperlink" Target="https://yakutian-laika.com/catalog/dog.php?screen=1&amp;userif=1&amp;id=5172" TargetMode="External"/><Relationship Id="rId412" Type="http://schemas.openxmlformats.org/officeDocument/2006/relationships/hyperlink" Target="https://yakutian-laika.com/catalog/dog.php?screen=1&amp;userif=1&amp;id=4924" TargetMode="External"/><Relationship Id="rId107" Type="http://schemas.openxmlformats.org/officeDocument/2006/relationships/hyperlink" Target="https://yakutian-laika.com/catalog/dog.php?screen=1&amp;userif=1&amp;id=2593" TargetMode="External"/><Relationship Id="rId289" Type="http://schemas.openxmlformats.org/officeDocument/2006/relationships/hyperlink" Target="https://yakutian-laika.com/catalog/dog.php?screen=1&amp;userif=1&amp;id=3774" TargetMode="External"/><Relationship Id="rId11" Type="http://schemas.openxmlformats.org/officeDocument/2006/relationships/hyperlink" Target="https://yakutian-laika.com/catalog/dog.php?screen=1&amp;userif=1&amp;id=2146" TargetMode="External"/><Relationship Id="rId53" Type="http://schemas.openxmlformats.org/officeDocument/2006/relationships/hyperlink" Target="https://yakutian-laika.com/catalog/kennels.php?kennelid=138" TargetMode="External"/><Relationship Id="rId149" Type="http://schemas.openxmlformats.org/officeDocument/2006/relationships/hyperlink" Target="https://yakutian-laika.com/catalog/dog.php?screen=1&amp;userif=1&amp;id=1118" TargetMode="External"/><Relationship Id="rId314" Type="http://schemas.openxmlformats.org/officeDocument/2006/relationships/hyperlink" Target="https://yakutian-laika.com/catalog/dog.php?screen=1&amp;userif=1&amp;id=2310" TargetMode="External"/><Relationship Id="rId356" Type="http://schemas.openxmlformats.org/officeDocument/2006/relationships/hyperlink" Target="https://yakutian-laika.com/catalog/dog.php?screen=1&amp;userif=1&amp;id=4356" TargetMode="External"/><Relationship Id="rId398" Type="http://schemas.openxmlformats.org/officeDocument/2006/relationships/hyperlink" Target="https://yakutian-laika.com/catalog/kennels.php?kennelid=107" TargetMode="External"/><Relationship Id="rId95" Type="http://schemas.openxmlformats.org/officeDocument/2006/relationships/hyperlink" Target="https://yakutian-laika.com/catalog/dog.php?screen=1&amp;userif=1&amp;id=625" TargetMode="External"/><Relationship Id="rId160" Type="http://schemas.openxmlformats.org/officeDocument/2006/relationships/hyperlink" Target="https://yakutian-laika.com/catalog/dog.php?screen=1&amp;userif=1&amp;id=1415" TargetMode="External"/><Relationship Id="rId216" Type="http://schemas.openxmlformats.org/officeDocument/2006/relationships/hyperlink" Target="https://yakutian-laika.com/catalog/kennels.php?kennelid=138" TargetMode="External"/><Relationship Id="rId423" Type="http://schemas.openxmlformats.org/officeDocument/2006/relationships/hyperlink" Target="https://yakutian-laika.com/catalog/dog.php?id=4580&amp;screen=1" TargetMode="External"/><Relationship Id="rId258" Type="http://schemas.openxmlformats.org/officeDocument/2006/relationships/hyperlink" Target="https://yakutian-laika.com/catalog/show.php?showid=1003" TargetMode="External"/><Relationship Id="rId22" Type="http://schemas.openxmlformats.org/officeDocument/2006/relationships/hyperlink" Target="https://yakutian-laika.com/catalog/dog.php?screen=1&amp;userif=1&amp;id=4029" TargetMode="External"/><Relationship Id="rId64" Type="http://schemas.openxmlformats.org/officeDocument/2006/relationships/hyperlink" Target="https://yakutian-laika.com/catalog/dog.php?screen=1&amp;userif=1&amp;id=3072" TargetMode="External"/><Relationship Id="rId118" Type="http://schemas.openxmlformats.org/officeDocument/2006/relationships/hyperlink" Target="https://yakutian-laika.com/catalog/dog.php?screen=1&amp;userif=1&amp;id=1443" TargetMode="External"/><Relationship Id="rId325" Type="http://schemas.openxmlformats.org/officeDocument/2006/relationships/hyperlink" Target="https://yakutian-laika.com/catalog/kennels.php?kennelid=48" TargetMode="External"/><Relationship Id="rId367" Type="http://schemas.openxmlformats.org/officeDocument/2006/relationships/hyperlink" Target="https://yakutian-laika.com/catalog/dog.php?screen=1&amp;userif=1&amp;id=615" TargetMode="External"/><Relationship Id="rId171" Type="http://schemas.openxmlformats.org/officeDocument/2006/relationships/hyperlink" Target="https://yakutian-laika.com/catalog/kennels.php?kennelid=36" TargetMode="External"/><Relationship Id="rId227" Type="http://schemas.openxmlformats.org/officeDocument/2006/relationships/hyperlink" Target="https://yakutian-laika.com/ru/content/%D0%BD%D0%BE%D0%B2%D0%BE%D1%81%D0%B8%D0%B1%D0%B8%D1%80%D1%81%D0%BA-%D0%BE%D1%82%D1%87%D0%B5%D1%82-%D0%BE-%D0%B2%D1%8B%D1%81%D1%82%D0%B0%D0%B2%D0%BA%D0%B5-20012024" TargetMode="External"/><Relationship Id="rId269" Type="http://schemas.openxmlformats.org/officeDocument/2006/relationships/hyperlink" Target="https://yakutian-laika.com/catalog/show.php?showid=1028" TargetMode="External"/><Relationship Id="rId33" Type="http://schemas.openxmlformats.org/officeDocument/2006/relationships/hyperlink" Target="https://yakutian-laika.com/catalog/dog.php?screen=1&amp;userif=1&amp;id=4551" TargetMode="External"/><Relationship Id="rId129" Type="http://schemas.openxmlformats.org/officeDocument/2006/relationships/hyperlink" Target="https://yakutian-laika.com/catalog/kennels.php?kennelid=1" TargetMode="External"/><Relationship Id="rId280" Type="http://schemas.openxmlformats.org/officeDocument/2006/relationships/hyperlink" Target="https://yakutian-laika.com/catalog/dog.php?screen=1&amp;userif=1&amp;id=129" TargetMode="External"/><Relationship Id="rId336" Type="http://schemas.openxmlformats.org/officeDocument/2006/relationships/hyperlink" Target="https://yakutian-laika.com/ru/content/%D0%BC%D0%BE%D1%81%D0%BA%D0%B2%D0%B0-06072024" TargetMode="External"/><Relationship Id="rId75" Type="http://schemas.openxmlformats.org/officeDocument/2006/relationships/hyperlink" Target="https://yakutian-laika.com/catalog/kennels.php?kennelid=107" TargetMode="External"/><Relationship Id="rId140" Type="http://schemas.openxmlformats.org/officeDocument/2006/relationships/hyperlink" Target="https://yakutian-laika.com/catalog/kennels.php?kennelid=5" TargetMode="External"/><Relationship Id="rId182" Type="http://schemas.openxmlformats.org/officeDocument/2006/relationships/hyperlink" Target="https://yakutian-laika.com/catalog/dog.php?screen=1&amp;userif=1&amp;id=1895" TargetMode="External"/><Relationship Id="rId378" Type="http://schemas.openxmlformats.org/officeDocument/2006/relationships/hyperlink" Target="https://yakutian-laika.com/catalog/kennels.php?kennelid=136" TargetMode="External"/><Relationship Id="rId403" Type="http://schemas.openxmlformats.org/officeDocument/2006/relationships/hyperlink" Target="https://yakutian-laika.com/catalog/dog.php?id=5092&amp;screen=1" TargetMode="External"/><Relationship Id="rId6" Type="http://schemas.openxmlformats.org/officeDocument/2006/relationships/hyperlink" Target="https://yakutian-laika.com/catalog/dog.php?screen=1&amp;userif=1&amp;id=4011" TargetMode="External"/><Relationship Id="rId238" Type="http://schemas.openxmlformats.org/officeDocument/2006/relationships/hyperlink" Target="https://yakutian-laika.com/catalog/dog.php?screen=1&amp;userif=1&amp;id=1034" TargetMode="External"/><Relationship Id="rId291" Type="http://schemas.openxmlformats.org/officeDocument/2006/relationships/hyperlink" Target="https://yakutian-laika.com/catalog/dog.php?screen=1&amp;userif=1&amp;id=772" TargetMode="External"/><Relationship Id="rId305" Type="http://schemas.openxmlformats.org/officeDocument/2006/relationships/hyperlink" Target="https://yakutian-laika.com/catalog/kennels.php?kennelid=36" TargetMode="External"/><Relationship Id="rId347" Type="http://schemas.openxmlformats.org/officeDocument/2006/relationships/hyperlink" Target="https://yakutian-laika.com/catalog/show.php?showid=1035" TargetMode="External"/><Relationship Id="rId44" Type="http://schemas.openxmlformats.org/officeDocument/2006/relationships/hyperlink" Target="https://yakutian-laika.com/catalog/kennels.php?kennelid=8" TargetMode="External"/><Relationship Id="rId86" Type="http://schemas.openxmlformats.org/officeDocument/2006/relationships/hyperlink" Target="https://yakutian-laika.com/catalog/kennels.php?kennelid=5" TargetMode="External"/><Relationship Id="rId151" Type="http://schemas.openxmlformats.org/officeDocument/2006/relationships/hyperlink" Target="https://yakutian-laika.com/catalog/kennels.php?kennelid=39" TargetMode="External"/><Relationship Id="rId389" Type="http://schemas.openxmlformats.org/officeDocument/2006/relationships/hyperlink" Target="https://yakutian-laika.com/catalog/kennels.php?kennelid=78" TargetMode="External"/><Relationship Id="rId193" Type="http://schemas.openxmlformats.org/officeDocument/2006/relationships/hyperlink" Target="https://yakutian-laika.com/catalog/dog.php?screen=1&amp;userif=1&amp;id=2761" TargetMode="External"/><Relationship Id="rId207" Type="http://schemas.openxmlformats.org/officeDocument/2006/relationships/hyperlink" Target="https://yakutian-laika.com/catalog/dog.php?screen=1&amp;userif=1&amp;id=4079" TargetMode="External"/><Relationship Id="rId249" Type="http://schemas.openxmlformats.org/officeDocument/2006/relationships/hyperlink" Target="https://yakutian-laika.com/catalog/dog.php?screen=1&amp;userif=1&amp;id=3553" TargetMode="External"/><Relationship Id="rId414" Type="http://schemas.openxmlformats.org/officeDocument/2006/relationships/hyperlink" Target="https://yakutian-laika.com/catalog/kennels.php?kennelid=167" TargetMode="External"/><Relationship Id="rId13" Type="http://schemas.openxmlformats.org/officeDocument/2006/relationships/hyperlink" Target="https://yakutian-laika.com/catalog/dog.php?screen=1&amp;userif=1&amp;id=4694" TargetMode="External"/><Relationship Id="rId109" Type="http://schemas.openxmlformats.org/officeDocument/2006/relationships/hyperlink" Target="https://yakutian-laika.com/catalog/kennels.php?kennelid=22" TargetMode="External"/><Relationship Id="rId260" Type="http://schemas.openxmlformats.org/officeDocument/2006/relationships/hyperlink" Target="https://yakutian-laika.com/catalog/dog.php?screen=1&amp;userif=1&amp;id=577" TargetMode="External"/><Relationship Id="rId316" Type="http://schemas.openxmlformats.org/officeDocument/2006/relationships/hyperlink" Target="https://yakutian-laika.com/catalog/dog.php?screen=1&amp;userif=1&amp;id=1204" TargetMode="External"/><Relationship Id="rId55" Type="http://schemas.openxmlformats.org/officeDocument/2006/relationships/hyperlink" Target="https://yakutian-laika.com/catalog/kennels.php?kennelid=5" TargetMode="External"/><Relationship Id="rId97" Type="http://schemas.openxmlformats.org/officeDocument/2006/relationships/hyperlink" Target="https://yakutian-laika.com/catalog/dog.php?screen=1&amp;userif=1&amp;id=577" TargetMode="External"/><Relationship Id="rId120" Type="http://schemas.openxmlformats.org/officeDocument/2006/relationships/hyperlink" Target="https://yakutian-laika.com/catalog/kennels.php?kennelid=17" TargetMode="External"/><Relationship Id="rId358" Type="http://schemas.openxmlformats.org/officeDocument/2006/relationships/hyperlink" Target="https://yakutian-laika.com/catalog/kennels.php?kennelid=22" TargetMode="External"/><Relationship Id="rId162" Type="http://schemas.openxmlformats.org/officeDocument/2006/relationships/hyperlink" Target="https://yakutian-laika.com/catalog/dog.php?screen=1&amp;userif=1&amp;id=1072" TargetMode="External"/><Relationship Id="rId218" Type="http://schemas.openxmlformats.org/officeDocument/2006/relationships/hyperlink" Target="https://yakutian-laika.com/catalog/dog.php?screen=1&amp;userif=1&amp;id=2726" TargetMode="External"/><Relationship Id="rId425" Type="http://schemas.openxmlformats.org/officeDocument/2006/relationships/hyperlink" Target="https://yakutian-laika.com/catalog/dog.php?screen=1&amp;userif=2&amp;id=904" TargetMode="External"/><Relationship Id="rId271" Type="http://schemas.openxmlformats.org/officeDocument/2006/relationships/hyperlink" Target="https://yakutian-laika.com/catalog/dog.php?screen=1&amp;userif=1&amp;id=1356" TargetMode="External"/><Relationship Id="rId24" Type="http://schemas.openxmlformats.org/officeDocument/2006/relationships/hyperlink" Target="https://yakutian-laika.com/catalog/dog.php?screen=1&amp;userif=1&amp;id=1272" TargetMode="External"/><Relationship Id="rId66" Type="http://schemas.openxmlformats.org/officeDocument/2006/relationships/hyperlink" Target="https://yakutian-laika.com/catalog/kennels.php?kennelid=10" TargetMode="External"/><Relationship Id="rId131" Type="http://schemas.openxmlformats.org/officeDocument/2006/relationships/hyperlink" Target="https://yakutian-laika.com/catalog/kennels.php?kennelid=1" TargetMode="External"/><Relationship Id="rId327" Type="http://schemas.openxmlformats.org/officeDocument/2006/relationships/hyperlink" Target="https://yakutian-laika.com/catalog/show.php?showid=1032" TargetMode="External"/><Relationship Id="rId369" Type="http://schemas.openxmlformats.org/officeDocument/2006/relationships/hyperlink" Target="https://yakutian-laika.com/catalog/dog.php?screen=1&amp;userif=1&amp;id=560" TargetMode="External"/><Relationship Id="rId173" Type="http://schemas.openxmlformats.org/officeDocument/2006/relationships/hyperlink" Target="https://yakutian-laika.com/catalog/dog.php?screen=1&amp;userif=1&amp;id=1236" TargetMode="External"/><Relationship Id="rId229" Type="http://schemas.openxmlformats.org/officeDocument/2006/relationships/hyperlink" Target="https://yakutian-laika.com/catalog/dog.php?screen=1&amp;userif=1&amp;id=258" TargetMode="External"/><Relationship Id="rId380" Type="http://schemas.openxmlformats.org/officeDocument/2006/relationships/hyperlink" Target="https://yakutian-laika.com/catalog/dog.php?screen=1&amp;userif=1&amp;id=3985" TargetMode="External"/><Relationship Id="rId240" Type="http://schemas.openxmlformats.org/officeDocument/2006/relationships/hyperlink" Target="https://yakutian-laika.com/catalog/kennels.php?kennelid=10" TargetMode="External"/><Relationship Id="rId35" Type="http://schemas.openxmlformats.org/officeDocument/2006/relationships/hyperlink" Target="https://yakutian-laika.com/catalog/dog.php?screen=1&amp;userif=1&amp;id=4656" TargetMode="External"/><Relationship Id="rId77" Type="http://schemas.openxmlformats.org/officeDocument/2006/relationships/hyperlink" Target="https://yakutian-laika.com/catalog/dog.php?screen=1&amp;userif=1&amp;id=3855" TargetMode="External"/><Relationship Id="rId100" Type="http://schemas.openxmlformats.org/officeDocument/2006/relationships/hyperlink" Target="https://yakutian-laika.com/catalog/kennels.php?kennelid=5" TargetMode="External"/><Relationship Id="rId282" Type="http://schemas.openxmlformats.org/officeDocument/2006/relationships/hyperlink" Target="https://yakutian-laika.com/catalog/dog.php?screen=1&amp;userif=1&amp;id=258" TargetMode="External"/><Relationship Id="rId338" Type="http://schemas.openxmlformats.org/officeDocument/2006/relationships/hyperlink" Target="https://yakutian-laika.com/ru/content/%D0%BA%D1%83%D1%80%D0%B3%D0%B0%D0%BD-05102024" TargetMode="External"/><Relationship Id="rId8" Type="http://schemas.openxmlformats.org/officeDocument/2006/relationships/hyperlink" Target="https://yakutian-laika.com/catalog/dog.php?screen=1&amp;userif=1&amp;id=1247" TargetMode="External"/><Relationship Id="rId142" Type="http://schemas.openxmlformats.org/officeDocument/2006/relationships/hyperlink" Target="https://yakutian-laika.com/catalog/dog.php?screen=1&amp;userif=1&amp;id=988" TargetMode="External"/><Relationship Id="rId184" Type="http://schemas.openxmlformats.org/officeDocument/2006/relationships/hyperlink" Target="https://yakutian-laika.com/catalog/kennels.php?kennelid=83" TargetMode="External"/><Relationship Id="rId391" Type="http://schemas.openxmlformats.org/officeDocument/2006/relationships/hyperlink" Target="https://yakutian-laika.com/catalog/dog.php?screen=1&amp;userif=1&amp;id=3715" TargetMode="External"/><Relationship Id="rId405" Type="http://schemas.openxmlformats.org/officeDocument/2006/relationships/hyperlink" Target="https://yakutian-laika.com/catalog/dog.php?screen=1&amp;userif=1&amp;id=1247" TargetMode="External"/><Relationship Id="rId251" Type="http://schemas.openxmlformats.org/officeDocument/2006/relationships/hyperlink" Target="https://yakutian-laika.com/catalog/dog.php?screen=1&amp;userif=1&amp;id=4511" TargetMode="External"/><Relationship Id="rId46" Type="http://schemas.openxmlformats.org/officeDocument/2006/relationships/hyperlink" Target="https://yakutian-laika.com/catalog/kennels.php?kennelid=10" TargetMode="External"/><Relationship Id="rId293" Type="http://schemas.openxmlformats.org/officeDocument/2006/relationships/hyperlink" Target="https://yakutian-laika.com/catalog/kennels.php?kennelid=10" TargetMode="External"/><Relationship Id="rId307" Type="http://schemas.openxmlformats.org/officeDocument/2006/relationships/hyperlink" Target="https://yakutian-laika.com/catalog/dog.php?screen=1&amp;userif=1&amp;id=1934" TargetMode="External"/><Relationship Id="rId349" Type="http://schemas.openxmlformats.org/officeDocument/2006/relationships/hyperlink" Target="https://yakutian-laika.com/catalog/dog.php?screen=1&amp;userif=1&amp;id=2307" TargetMode="External"/><Relationship Id="rId88" Type="http://schemas.openxmlformats.org/officeDocument/2006/relationships/hyperlink" Target="https://yakutian-laika.com/catalog/dog.php?screen=1&amp;userif=1&amp;id=1273" TargetMode="External"/><Relationship Id="rId111" Type="http://schemas.openxmlformats.org/officeDocument/2006/relationships/hyperlink" Target="https://yakutian-laika.com/catalog/dog.php?screen=1&amp;userif=1&amp;id=2127" TargetMode="External"/><Relationship Id="rId153" Type="http://schemas.openxmlformats.org/officeDocument/2006/relationships/hyperlink" Target="https://yakutian-laika.com/catalog/dog.php?screen=1&amp;userif=1&amp;id=3985" TargetMode="External"/><Relationship Id="rId195" Type="http://schemas.openxmlformats.org/officeDocument/2006/relationships/hyperlink" Target="https://yakutian-laika.com/catalog/dog.php?screen=1&amp;userif=1&amp;id=5078" TargetMode="External"/><Relationship Id="rId209" Type="http://schemas.openxmlformats.org/officeDocument/2006/relationships/hyperlink" Target="https://yakutian-laika.com/catalog/kennels.php?kennelid=83" TargetMode="External"/><Relationship Id="rId360" Type="http://schemas.openxmlformats.org/officeDocument/2006/relationships/hyperlink" Target="https://yakutian-laika.com/catalog/dog.php?screen=1&amp;userif=1&amp;id=2643" TargetMode="External"/><Relationship Id="rId416" Type="http://schemas.openxmlformats.org/officeDocument/2006/relationships/hyperlink" Target="https://yakutian-laika.com/catalog/dog.php?screen=1&amp;userif=1&amp;id=582" TargetMode="External"/><Relationship Id="rId220" Type="http://schemas.openxmlformats.org/officeDocument/2006/relationships/hyperlink" Target="https://yakutian-laika.com/catalog/dog.php?screen=1&amp;userif=1&amp;id=2289" TargetMode="External"/><Relationship Id="rId15" Type="http://schemas.openxmlformats.org/officeDocument/2006/relationships/hyperlink" Target="https://yakutian-laika.com/catalog/dog.php?screen=1&amp;userif=1&amp;id=3553" TargetMode="External"/><Relationship Id="rId57" Type="http://schemas.openxmlformats.org/officeDocument/2006/relationships/hyperlink" Target="https://yakutian-laika.com/catalog/dog.php?screen=1&amp;userif=1&amp;id=544" TargetMode="External"/><Relationship Id="rId262" Type="http://schemas.openxmlformats.org/officeDocument/2006/relationships/hyperlink" Target="https://yakutian-laika.com/catalog/kennels.php?kennelid=5" TargetMode="External"/><Relationship Id="rId318" Type="http://schemas.openxmlformats.org/officeDocument/2006/relationships/hyperlink" Target="https://yakutian-laika.com/catalog/dog.php?screen=1&amp;userif=1&amp;id=5091" TargetMode="External"/><Relationship Id="rId99" Type="http://schemas.openxmlformats.org/officeDocument/2006/relationships/hyperlink" Target="https://yakutian-laika.com/catalog/kennels.php?kennelid=5" TargetMode="External"/><Relationship Id="rId122" Type="http://schemas.openxmlformats.org/officeDocument/2006/relationships/hyperlink" Target="https://yakutian-laika.com/catalog/dog.php?screen=1&amp;userif=1&amp;id=414" TargetMode="External"/><Relationship Id="rId164" Type="http://schemas.openxmlformats.org/officeDocument/2006/relationships/hyperlink" Target="https://yakutian-laika.com/catalog/kennels.php?kennelid=8" TargetMode="External"/><Relationship Id="rId371" Type="http://schemas.openxmlformats.org/officeDocument/2006/relationships/hyperlink" Target="https://yakutian-laika.com/catalog/dog.php?screen=1&amp;userif=1&amp;id=577" TargetMode="External"/><Relationship Id="rId427" Type="http://schemas.openxmlformats.org/officeDocument/2006/relationships/hyperlink" Target="https://yakutian-laika.com/catalog/dog.php?screen=1&amp;userif=2&amp;id=904" TargetMode="External"/><Relationship Id="rId26" Type="http://schemas.openxmlformats.org/officeDocument/2006/relationships/hyperlink" Target="https://yakutian-laika.com/catalog/dog.php?screen=1&amp;userif=1&amp;id=4079" TargetMode="External"/><Relationship Id="rId231" Type="http://schemas.openxmlformats.org/officeDocument/2006/relationships/hyperlink" Target="https://yakutian-laika.com/catalog/kennels.php?kennelid=1" TargetMode="External"/><Relationship Id="rId273" Type="http://schemas.openxmlformats.org/officeDocument/2006/relationships/hyperlink" Target="https://yakutian-laika.com/catalog/show.php?showid=1008" TargetMode="External"/><Relationship Id="rId329" Type="http://schemas.openxmlformats.org/officeDocument/2006/relationships/hyperlink" Target="https://yakutian-laika.com/catalog/show.php?showid=1034" TargetMode="External"/><Relationship Id="rId68" Type="http://schemas.openxmlformats.org/officeDocument/2006/relationships/hyperlink" Target="https://yakutian-laika.com/catalog/dog.php?screen=1&amp;userif=1&amp;id=1236" TargetMode="External"/><Relationship Id="rId133" Type="http://schemas.openxmlformats.org/officeDocument/2006/relationships/hyperlink" Target="https://yakutian-laika.com/catalog/kennels.php?kennelid=1" TargetMode="External"/><Relationship Id="rId175" Type="http://schemas.openxmlformats.org/officeDocument/2006/relationships/hyperlink" Target="https://yakutian-laika.com/catalog/dog.php?screen=1&amp;userif=1&amp;id=841" TargetMode="External"/><Relationship Id="rId340" Type="http://schemas.openxmlformats.org/officeDocument/2006/relationships/hyperlink" Target="https://yakutian-laika.com/ru/content/%D0%BC%D0%BE%D1%81%D0%BA%D0%B2%D0%B0-17112024" TargetMode="External"/><Relationship Id="rId200" Type="http://schemas.openxmlformats.org/officeDocument/2006/relationships/hyperlink" Target="https://yakutian-laika.com/catalog/kennels.php?kennelid=17" TargetMode="External"/><Relationship Id="rId382" Type="http://schemas.openxmlformats.org/officeDocument/2006/relationships/hyperlink" Target="https://yakutian-laika.com/catalog/kennels.php?kennelid=22" TargetMode="External"/><Relationship Id="rId242" Type="http://schemas.openxmlformats.org/officeDocument/2006/relationships/hyperlink" Target="https://yakutian-laika.com/catalog/dog.php?screen=1&amp;userif=1&amp;id=472" TargetMode="External"/><Relationship Id="rId284" Type="http://schemas.openxmlformats.org/officeDocument/2006/relationships/hyperlink" Target="https://yakutian-laika.com/catalog/dog.php?screen=1&amp;userif=1&amp;id=69" TargetMode="External"/><Relationship Id="rId37" Type="http://schemas.openxmlformats.org/officeDocument/2006/relationships/hyperlink" Target="https://yakutian-laika.com/catalog/dog.php?screen=1&amp;userif=1&amp;id=4577" TargetMode="External"/><Relationship Id="rId79" Type="http://schemas.openxmlformats.org/officeDocument/2006/relationships/hyperlink" Target="https://yakutian-laika.com/catalog/kennels.php?kennelid=136" TargetMode="External"/><Relationship Id="rId102" Type="http://schemas.openxmlformats.org/officeDocument/2006/relationships/hyperlink" Target="https://yakutian-laika.com/catalog/dog.php?screen=1&amp;userif=1&amp;id=1269" TargetMode="External"/><Relationship Id="rId144" Type="http://schemas.openxmlformats.org/officeDocument/2006/relationships/hyperlink" Target="https://yakutian-laika.com/catalog/kennels.php?kennelid=36" TargetMode="External"/><Relationship Id="rId90" Type="http://schemas.openxmlformats.org/officeDocument/2006/relationships/hyperlink" Target="https://yakutian-laika.com/catalog/dog.php?screen=1&amp;userif=1&amp;id=1273" TargetMode="External"/><Relationship Id="rId186" Type="http://schemas.openxmlformats.org/officeDocument/2006/relationships/hyperlink" Target="https://yakutian-laika.com/catalog/dog.php?screen=1&amp;userif=1&amp;id=2982" TargetMode="External"/><Relationship Id="rId351" Type="http://schemas.openxmlformats.org/officeDocument/2006/relationships/hyperlink" Target="https://yakutian-laika.com/catalog/dog.php?screen=1&amp;userif=1&amp;id=4777" TargetMode="External"/><Relationship Id="rId393" Type="http://schemas.openxmlformats.org/officeDocument/2006/relationships/hyperlink" Target="https://yakutian-laika.com/catalog/kennels.php?kennelid=83" TargetMode="External"/><Relationship Id="rId407" Type="http://schemas.openxmlformats.org/officeDocument/2006/relationships/hyperlink" Target="https://yakutian-laika.com/catalog/dog.php?id=6011&amp;screen=1" TargetMode="External"/><Relationship Id="rId211" Type="http://schemas.openxmlformats.org/officeDocument/2006/relationships/hyperlink" Target="https://yakutian-laika.com/catalog/dog.php?screen=1&amp;userif=1&amp;id=4834" TargetMode="External"/><Relationship Id="rId253" Type="http://schemas.openxmlformats.org/officeDocument/2006/relationships/hyperlink" Target="https://yakutian-laika.com/catalog/dog.php?screen=1&amp;userif=1&amp;id=2174" TargetMode="External"/><Relationship Id="rId295" Type="http://schemas.openxmlformats.org/officeDocument/2006/relationships/hyperlink" Target="https://yakutian-laika.com/catalog/dog.php?screen=1&amp;userif=1&amp;id=1214" TargetMode="External"/><Relationship Id="rId309" Type="http://schemas.openxmlformats.org/officeDocument/2006/relationships/hyperlink" Target="https://yakutian-laika.com/catalog/kennels.php?kennelid=36" TargetMode="External"/><Relationship Id="rId48" Type="http://schemas.openxmlformats.org/officeDocument/2006/relationships/hyperlink" Target="https://yakutian-laika.com/catalog/dog.php?screen=1&amp;userif=1&amp;id=1302" TargetMode="External"/><Relationship Id="rId113" Type="http://schemas.openxmlformats.org/officeDocument/2006/relationships/hyperlink" Target="https://yakutian-laika.com/catalog/kennels.php?kennelid=17" TargetMode="External"/><Relationship Id="rId320" Type="http://schemas.openxmlformats.org/officeDocument/2006/relationships/hyperlink" Target="https://yakutian-laika.com/catalog/kennels.php?kennelid=39" TargetMode="External"/><Relationship Id="rId155" Type="http://schemas.openxmlformats.org/officeDocument/2006/relationships/hyperlink" Target="https://yakutian-laika.com/catalog/kennels.php?kennelid=125" TargetMode="External"/><Relationship Id="rId197" Type="http://schemas.openxmlformats.org/officeDocument/2006/relationships/hyperlink" Target="https://yakutian-laika.com/catalog/dog.php?screen=1&amp;userif=1&amp;id=5080" TargetMode="External"/><Relationship Id="rId362" Type="http://schemas.openxmlformats.org/officeDocument/2006/relationships/hyperlink" Target="https://yakutian-laika.com/catalog/dog.php?screen=1&amp;userif=1&amp;id=2192" TargetMode="External"/><Relationship Id="rId418" Type="http://schemas.openxmlformats.org/officeDocument/2006/relationships/hyperlink" Target="https://yakutian-laika.com/catalog/kennels.php?kennelid=1" TargetMode="External"/><Relationship Id="rId222" Type="http://schemas.openxmlformats.org/officeDocument/2006/relationships/hyperlink" Target="https://yakutian-laika.com/catalog/dog.php?screen=1&amp;userif=1&amp;id=1987" TargetMode="External"/><Relationship Id="rId264" Type="http://schemas.openxmlformats.org/officeDocument/2006/relationships/hyperlink" Target="https://yakutian-laika.com/catalog/dog.php?screen=1&amp;userif=1&amp;id=595" TargetMode="External"/><Relationship Id="rId17" Type="http://schemas.openxmlformats.org/officeDocument/2006/relationships/hyperlink" Target="https://yakutian-laika.com/catalog/dog.php?screen=1&amp;userif=1&amp;id=1070" TargetMode="External"/><Relationship Id="rId59" Type="http://schemas.openxmlformats.org/officeDocument/2006/relationships/hyperlink" Target="https://yakutian-laika.com/catalog/dog.php?screen=1&amp;userif=1&amp;id=973" TargetMode="External"/><Relationship Id="rId124" Type="http://schemas.openxmlformats.org/officeDocument/2006/relationships/hyperlink" Target="https://yakutian-laika.com/catalog/dog.php?screen=1&amp;userif=1&amp;id=574" TargetMode="External"/><Relationship Id="rId70" Type="http://schemas.openxmlformats.org/officeDocument/2006/relationships/hyperlink" Target="https://yakutian-laika.com/catalog/dog.php?screen=1&amp;userif=1&amp;id=319" TargetMode="External"/><Relationship Id="rId166" Type="http://schemas.openxmlformats.org/officeDocument/2006/relationships/hyperlink" Target="https://yakutian-laika.com/catalog/dog.php?screen=1&amp;userif=1&amp;id=946" TargetMode="External"/><Relationship Id="rId331" Type="http://schemas.openxmlformats.org/officeDocument/2006/relationships/hyperlink" Target="https://yakutian-laika.com/catalog/dog.php?screen=1&amp;userif=1&amp;id=3334" TargetMode="External"/><Relationship Id="rId373" Type="http://schemas.openxmlformats.org/officeDocument/2006/relationships/hyperlink" Target="https://yakutian-laika.com/ru/content/%D1%81%D0%BE%D1%87%D0%B8-28092024" TargetMode="External"/><Relationship Id="rId429" Type="http://schemas.openxmlformats.org/officeDocument/2006/relationships/hyperlink" Target="https://yakutian-laika.com/catalog/kennels.php?kennelid=5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kutian-laika.com/catalog/kennels.php?kennelid=17" TargetMode="External"/><Relationship Id="rId13" Type="http://schemas.openxmlformats.org/officeDocument/2006/relationships/hyperlink" Target="https://yakutian-laika.com/catalog/kennels.php?kennelid=107" TargetMode="External"/><Relationship Id="rId18" Type="http://schemas.openxmlformats.org/officeDocument/2006/relationships/hyperlink" Target="https://yakutian-laika.com/catalog/kennels.php?kennelid=36" TargetMode="External"/><Relationship Id="rId3" Type="http://schemas.openxmlformats.org/officeDocument/2006/relationships/hyperlink" Target="https://yakutian-laika.com/catalog/kennels.php?kennelid=10" TargetMode="External"/><Relationship Id="rId21" Type="http://schemas.openxmlformats.org/officeDocument/2006/relationships/hyperlink" Target="https://yakutian-laika.com/catalog/kennels.php?kennelid=11" TargetMode="External"/><Relationship Id="rId7" Type="http://schemas.openxmlformats.org/officeDocument/2006/relationships/hyperlink" Target="https://yakutian-laika.com/catalog/kennels.php?kennelid=39" TargetMode="External"/><Relationship Id="rId12" Type="http://schemas.openxmlformats.org/officeDocument/2006/relationships/hyperlink" Target="https://yakutian-laika.com/catalog/kennels.php?kennelid=83" TargetMode="External"/><Relationship Id="rId17" Type="http://schemas.openxmlformats.org/officeDocument/2006/relationships/hyperlink" Target="https://yakutian-laika.com/catalog/kennels.php?kennelid=167" TargetMode="External"/><Relationship Id="rId2" Type="http://schemas.openxmlformats.org/officeDocument/2006/relationships/hyperlink" Target="https://yakutian-laika.com/catalog/kennels.php?kennelid=7" TargetMode="External"/><Relationship Id="rId16" Type="http://schemas.openxmlformats.org/officeDocument/2006/relationships/hyperlink" Target="https://yakutian-laika.com/catalog/kennels.php?kennelid=136" TargetMode="External"/><Relationship Id="rId20" Type="http://schemas.openxmlformats.org/officeDocument/2006/relationships/hyperlink" Target="https://yakutian-laika.com/catalog/kennels.php?kennelid=51" TargetMode="External"/><Relationship Id="rId1" Type="http://schemas.openxmlformats.org/officeDocument/2006/relationships/hyperlink" Target="https://yakutian-laika.com/catalog/kennels.php?kennelid=8" TargetMode="External"/><Relationship Id="rId6" Type="http://schemas.openxmlformats.org/officeDocument/2006/relationships/hyperlink" Target="https://yakutian-laika.com/catalog/kennels.php?kennelid=81" TargetMode="External"/><Relationship Id="rId11" Type="http://schemas.openxmlformats.org/officeDocument/2006/relationships/hyperlink" Target="https://yakutian-laika.com/catalog/kennels.php?kennelid=22" TargetMode="External"/><Relationship Id="rId24" Type="http://schemas.openxmlformats.org/officeDocument/2006/relationships/drawing" Target="../drawings/drawing2.xml"/><Relationship Id="rId5" Type="http://schemas.openxmlformats.org/officeDocument/2006/relationships/hyperlink" Target="https://yakutian-laika.com/catalog/kennels.php?kennelid=14" TargetMode="External"/><Relationship Id="rId15" Type="http://schemas.openxmlformats.org/officeDocument/2006/relationships/hyperlink" Target="https://yakutian-laika.com/catalog/kennels.php?kennelid=125" TargetMode="External"/><Relationship Id="rId23" Type="http://schemas.openxmlformats.org/officeDocument/2006/relationships/hyperlink" Target="https://yakutian-laika.com/catalog/kennels.php?kennelid=1" TargetMode="External"/><Relationship Id="rId10" Type="http://schemas.openxmlformats.org/officeDocument/2006/relationships/hyperlink" Target="https://yakutian-laika.com/catalog/kennels.php?kennelid=9" TargetMode="External"/><Relationship Id="rId19" Type="http://schemas.openxmlformats.org/officeDocument/2006/relationships/hyperlink" Target="https://yakutian-laika.com/catalog/kennels.php?kennelid=79" TargetMode="External"/><Relationship Id="rId4" Type="http://schemas.openxmlformats.org/officeDocument/2006/relationships/hyperlink" Target="https://yakutian-laika.com/catalog/kennels.php?kennelid=89" TargetMode="External"/><Relationship Id="rId9" Type="http://schemas.openxmlformats.org/officeDocument/2006/relationships/hyperlink" Target="https://yakutian-laika.com/catalog/kennels.php?kennelid=48" TargetMode="External"/><Relationship Id="rId14" Type="http://schemas.openxmlformats.org/officeDocument/2006/relationships/hyperlink" Target="https://yakutian-laika.com/catalog/kennels.php?kennelid=138" TargetMode="External"/><Relationship Id="rId22" Type="http://schemas.openxmlformats.org/officeDocument/2006/relationships/hyperlink" Target="https://yakutian-laika.com/catalog/kennels.php?kennelid=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yakutian-laika.com/catalog/dog.php?id=560&amp;screen=1" TargetMode="External"/><Relationship Id="rId3" Type="http://schemas.openxmlformats.org/officeDocument/2006/relationships/hyperlink" Target="https://yakutian-laika.com/catalog/dog.php?screen=1&amp;userif=2&amp;id=904" TargetMode="External"/><Relationship Id="rId7" Type="http://schemas.openxmlformats.org/officeDocument/2006/relationships/hyperlink" Target="https://yakutian-laika.com/catalog/dog.php?id=1273&amp;screen=1" TargetMode="External"/><Relationship Id="rId2" Type="http://schemas.openxmlformats.org/officeDocument/2006/relationships/hyperlink" Target="https://yakutian-laika.com/catalog/dog.php?id=577&amp;screen=1" TargetMode="External"/><Relationship Id="rId1" Type="http://schemas.openxmlformats.org/officeDocument/2006/relationships/hyperlink" Target="https://yakutian-laika.com/catalog/dog.php?id=1443&amp;screen=1" TargetMode="External"/><Relationship Id="rId6" Type="http://schemas.openxmlformats.org/officeDocument/2006/relationships/hyperlink" Target="https://yakutian-laika.com/catalog/dog.php?id=3647&amp;screen=1" TargetMode="External"/><Relationship Id="rId5" Type="http://schemas.openxmlformats.org/officeDocument/2006/relationships/hyperlink" Target="https://yakutian-laika.com/catalog/dog.php?id=1236&amp;screen=1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yakutian-laika.com/catalog/dog.php?id=595&amp;screen=1" TargetMode="External"/><Relationship Id="rId9" Type="http://schemas.openxmlformats.org/officeDocument/2006/relationships/hyperlink" Target="https://yakutian-laika.com/catalog/dog.php?id=1247&amp;scree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EW677"/>
  <sheetViews>
    <sheetView tabSelected="1" topLeftCell="J1" zoomScale="75" zoomScaleNormal="161" workbookViewId="0">
      <selection activeCell="C2" sqref="C2:C4"/>
    </sheetView>
  </sheetViews>
  <sheetFormatPr baseColWidth="10" defaultColWidth="7" defaultRowHeight="56" customHeight="1" x14ac:dyDescent="0.15"/>
  <cols>
    <col min="1" max="1" width="7" style="3"/>
    <col min="2" max="2" width="7" style="24"/>
    <col min="3" max="3" width="25.5" style="104" customWidth="1"/>
    <col min="4" max="7" width="15.83203125" style="104" customWidth="1"/>
    <col min="8" max="8" width="8.1640625" style="16" customWidth="1"/>
    <col min="9" max="14" width="4.5" style="3" customWidth="1"/>
    <col min="15" max="15" width="4.5" style="21" customWidth="1"/>
    <col min="16" max="26" width="4.5" style="3" customWidth="1"/>
    <col min="27" max="27" width="4.5" style="93" customWidth="1"/>
    <col min="28" max="36" width="4.5" style="3" customWidth="1"/>
    <col min="37" max="39" width="6.5" style="3" hidden="1" customWidth="1"/>
    <col min="40" max="42" width="0" style="3" hidden="1" customWidth="1"/>
    <col min="43" max="16384" width="7" style="3"/>
  </cols>
  <sheetData>
    <row r="1" spans="2:43" s="22" customFormat="1" ht="217" customHeight="1" x14ac:dyDescent="0.15">
      <c r="B1" s="25"/>
      <c r="C1" s="101"/>
      <c r="D1" s="101"/>
      <c r="E1" s="82" t="s">
        <v>361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</row>
    <row r="2" spans="2:43" ht="56" customHeight="1" x14ac:dyDescent="0.15">
      <c r="B2" s="84" t="s">
        <v>0</v>
      </c>
      <c r="C2" s="99" t="s">
        <v>5</v>
      </c>
      <c r="D2" s="100" t="s">
        <v>4</v>
      </c>
      <c r="E2" s="100" t="s">
        <v>3</v>
      </c>
      <c r="F2" s="100" t="s">
        <v>2</v>
      </c>
      <c r="G2" s="100" t="s">
        <v>1</v>
      </c>
      <c r="H2" s="4" t="s">
        <v>164</v>
      </c>
      <c r="I2" s="5" t="s">
        <v>49</v>
      </c>
      <c r="J2" s="6" t="s">
        <v>176</v>
      </c>
      <c r="K2" s="5" t="s">
        <v>49</v>
      </c>
      <c r="L2" s="5" t="s">
        <v>49</v>
      </c>
      <c r="M2" s="5" t="s">
        <v>46</v>
      </c>
      <c r="N2" s="5" t="s">
        <v>49</v>
      </c>
      <c r="O2" s="5" t="s">
        <v>46</v>
      </c>
      <c r="P2" s="5" t="s">
        <v>49</v>
      </c>
      <c r="Q2" s="5" t="s">
        <v>46</v>
      </c>
      <c r="R2" s="5" t="s">
        <v>46</v>
      </c>
      <c r="S2" s="5" t="s">
        <v>46</v>
      </c>
      <c r="T2" s="5" t="s">
        <v>46</v>
      </c>
      <c r="U2" s="5" t="s">
        <v>49</v>
      </c>
      <c r="V2" s="5" t="s">
        <v>46</v>
      </c>
      <c r="W2" s="5" t="s">
        <v>46</v>
      </c>
      <c r="X2" s="5" t="s">
        <v>49</v>
      </c>
      <c r="Y2" s="5" t="s">
        <v>49</v>
      </c>
      <c r="Z2" s="5" t="s">
        <v>49</v>
      </c>
      <c r="AA2" s="86" t="s">
        <v>46</v>
      </c>
      <c r="AB2" s="5" t="s">
        <v>49</v>
      </c>
      <c r="AC2" s="5" t="s">
        <v>46</v>
      </c>
      <c r="AD2" s="5" t="s">
        <v>49</v>
      </c>
      <c r="AE2" s="5" t="s">
        <v>46</v>
      </c>
      <c r="AF2" s="5" t="s">
        <v>46</v>
      </c>
      <c r="AG2" s="5" t="s">
        <v>46</v>
      </c>
      <c r="AH2" s="5" t="s">
        <v>49</v>
      </c>
      <c r="AI2" s="5" t="s">
        <v>49</v>
      </c>
      <c r="AJ2" s="5" t="s">
        <v>46</v>
      </c>
      <c r="AK2" s="6"/>
      <c r="AL2" s="5"/>
      <c r="AM2" s="6"/>
    </row>
    <row r="3" spans="2:43" ht="37" customHeight="1" x14ac:dyDescent="0.15">
      <c r="B3" s="84"/>
      <c r="C3" s="99"/>
      <c r="D3" s="100"/>
      <c r="E3" s="100"/>
      <c r="F3" s="100"/>
      <c r="G3" s="100"/>
      <c r="H3" s="4" t="s">
        <v>165</v>
      </c>
      <c r="I3" s="5">
        <v>8</v>
      </c>
      <c r="J3" s="5">
        <v>30</v>
      </c>
      <c r="K3" s="5">
        <v>7</v>
      </c>
      <c r="L3" s="5">
        <v>7</v>
      </c>
      <c r="M3" s="5">
        <v>12</v>
      </c>
      <c r="N3" s="5">
        <v>7</v>
      </c>
      <c r="O3" s="5">
        <v>10</v>
      </c>
      <c r="P3" s="5">
        <v>6</v>
      </c>
      <c r="Q3" s="5">
        <v>7</v>
      </c>
      <c r="R3" s="5">
        <v>15</v>
      </c>
      <c r="S3" s="5">
        <v>6</v>
      </c>
      <c r="T3" s="5">
        <v>4</v>
      </c>
      <c r="U3" s="5">
        <v>4</v>
      </c>
      <c r="V3" s="5">
        <v>3</v>
      </c>
      <c r="W3" s="5">
        <v>12</v>
      </c>
      <c r="X3" s="5">
        <v>21</v>
      </c>
      <c r="Y3" s="5">
        <v>23</v>
      </c>
      <c r="Z3" s="5">
        <v>5</v>
      </c>
      <c r="AA3" s="86">
        <v>7</v>
      </c>
      <c r="AB3" s="5">
        <v>4</v>
      </c>
      <c r="AC3" s="5">
        <v>15</v>
      </c>
      <c r="AD3" s="5">
        <v>4</v>
      </c>
      <c r="AE3" s="5">
        <v>3</v>
      </c>
      <c r="AF3" s="5">
        <v>9</v>
      </c>
      <c r="AG3" s="5">
        <v>18</v>
      </c>
      <c r="AH3" s="5">
        <v>24</v>
      </c>
      <c r="AI3" s="5">
        <v>26</v>
      </c>
      <c r="AJ3" s="5">
        <v>10</v>
      </c>
      <c r="AK3" s="6"/>
      <c r="AL3" s="5"/>
      <c r="AM3" s="5"/>
      <c r="AQ3" s="3">
        <f>SUM(I3:AP3)</f>
        <v>307</v>
      </c>
    </row>
    <row r="4" spans="2:43" s="1" customFormat="1" ht="145" customHeight="1" x14ac:dyDescent="0.15">
      <c r="B4" s="84"/>
      <c r="C4" s="99"/>
      <c r="D4" s="100"/>
      <c r="E4" s="100"/>
      <c r="F4" s="100"/>
      <c r="G4" s="100"/>
      <c r="H4" s="7" t="s">
        <v>6</v>
      </c>
      <c r="I4" s="8" t="s">
        <v>168</v>
      </c>
      <c r="J4" s="8" t="s">
        <v>175</v>
      </c>
      <c r="K4" s="9" t="s">
        <v>187</v>
      </c>
      <c r="L4" s="9" t="s">
        <v>187</v>
      </c>
      <c r="M4" s="10" t="s">
        <v>192</v>
      </c>
      <c r="N4" s="10" t="s">
        <v>192</v>
      </c>
      <c r="O4" s="10" t="s">
        <v>193</v>
      </c>
      <c r="P4" s="11" t="s">
        <v>195</v>
      </c>
      <c r="Q4" s="11" t="s">
        <v>198</v>
      </c>
      <c r="R4" s="8" t="s">
        <v>199</v>
      </c>
      <c r="S4" s="8" t="s">
        <v>212</v>
      </c>
      <c r="T4" s="8" t="s">
        <v>223</v>
      </c>
      <c r="U4" s="8" t="s">
        <v>223</v>
      </c>
      <c r="V4" s="12" t="s">
        <v>224</v>
      </c>
      <c r="W4" s="9" t="s">
        <v>225</v>
      </c>
      <c r="X4" s="9" t="s">
        <v>232</v>
      </c>
      <c r="Y4" s="9" t="s">
        <v>233</v>
      </c>
      <c r="Z4" s="13" t="s">
        <v>234</v>
      </c>
      <c r="AA4" s="87" t="s">
        <v>254</v>
      </c>
      <c r="AB4" s="12" t="s">
        <v>239</v>
      </c>
      <c r="AC4" s="12" t="s">
        <v>240</v>
      </c>
      <c r="AD4" s="12" t="s">
        <v>241</v>
      </c>
      <c r="AE4" s="8" t="s">
        <v>242</v>
      </c>
      <c r="AF4" s="12" t="s">
        <v>243</v>
      </c>
      <c r="AG4" s="12" t="s">
        <v>244</v>
      </c>
      <c r="AH4" s="107" t="s">
        <v>245</v>
      </c>
      <c r="AI4" s="107" t="s">
        <v>246</v>
      </c>
      <c r="AJ4" s="12" t="s">
        <v>247</v>
      </c>
      <c r="AK4" s="14"/>
      <c r="AL4" s="14"/>
      <c r="AM4" s="15"/>
    </row>
    <row r="5" spans="2:43" s="35" customFormat="1" ht="28" customHeight="1" x14ac:dyDescent="0.15">
      <c r="B5" s="98"/>
      <c r="C5" s="102"/>
      <c r="D5" s="103"/>
      <c r="E5" s="103"/>
      <c r="F5" s="103"/>
      <c r="G5" s="103"/>
      <c r="H5" s="26"/>
      <c r="I5" s="27"/>
      <c r="J5" s="27"/>
      <c r="K5" s="28"/>
      <c r="L5" s="27"/>
      <c r="M5" s="29"/>
      <c r="N5" s="29"/>
      <c r="O5" s="29"/>
      <c r="P5" s="30"/>
      <c r="Q5" s="30"/>
      <c r="R5" s="27"/>
      <c r="S5" s="27"/>
      <c r="T5" s="27"/>
      <c r="U5" s="27"/>
      <c r="V5" s="27"/>
      <c r="W5" s="28"/>
      <c r="X5" s="28"/>
      <c r="Y5" s="28"/>
      <c r="Z5" s="31"/>
      <c r="AA5" s="88"/>
      <c r="AB5" s="27"/>
      <c r="AC5" s="27"/>
      <c r="AD5" s="28"/>
      <c r="AE5" s="27"/>
      <c r="AF5" s="27"/>
      <c r="AG5" s="27"/>
      <c r="AH5" s="27"/>
      <c r="AI5" s="27"/>
      <c r="AJ5" s="27"/>
      <c r="AK5" s="32"/>
      <c r="AL5" s="32"/>
      <c r="AM5" s="33"/>
      <c r="AN5" s="34"/>
      <c r="AO5" s="34"/>
      <c r="AP5" s="34"/>
    </row>
    <row r="6" spans="2:43" s="40" customFormat="1" ht="56" customHeight="1" x14ac:dyDescent="0.15">
      <c r="B6" s="61" t="s">
        <v>305</v>
      </c>
      <c r="C6" s="113" t="s">
        <v>56</v>
      </c>
      <c r="D6" s="113" t="s">
        <v>147</v>
      </c>
      <c r="E6" s="113" t="s">
        <v>148</v>
      </c>
      <c r="F6" s="113" t="s">
        <v>184</v>
      </c>
      <c r="G6" s="112" t="s">
        <v>149</v>
      </c>
      <c r="H6" s="36">
        <f>SUM(I6:AM6)</f>
        <v>281</v>
      </c>
      <c r="I6" s="37">
        <v>29</v>
      </c>
      <c r="J6" s="37">
        <f>(50+15+4)</f>
        <v>69</v>
      </c>
      <c r="K6" s="37">
        <v>29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>
        <f>(25+10.5)</f>
        <v>35.5</v>
      </c>
      <c r="Y6" s="37"/>
      <c r="Z6" s="37"/>
      <c r="AA6" s="89"/>
      <c r="AB6" s="37"/>
      <c r="AC6" s="37">
        <f>SUM(25+6+7.5)</f>
        <v>38.5</v>
      </c>
      <c r="AD6" s="37"/>
      <c r="AE6" s="37"/>
      <c r="AF6" s="37"/>
      <c r="AG6" s="37"/>
      <c r="AH6" s="37">
        <f>SUM(25+5+12)</f>
        <v>42</v>
      </c>
      <c r="AI6" s="37">
        <f>SUM(25+13)</f>
        <v>38</v>
      </c>
      <c r="AJ6" s="37"/>
      <c r="AK6" s="38"/>
      <c r="AL6" s="38"/>
      <c r="AM6" s="38"/>
      <c r="AN6" s="39"/>
      <c r="AO6" s="39"/>
      <c r="AP6" s="39"/>
    </row>
    <row r="7" spans="2:43" s="41" customFormat="1" ht="56" customHeight="1" x14ac:dyDescent="0.15">
      <c r="B7" s="61" t="s">
        <v>306</v>
      </c>
      <c r="C7" s="113" t="s">
        <v>36</v>
      </c>
      <c r="D7" s="113" t="s">
        <v>145</v>
      </c>
      <c r="E7" s="113" t="s">
        <v>146</v>
      </c>
      <c r="F7" s="113" t="s">
        <v>184</v>
      </c>
      <c r="G7" s="113" t="s">
        <v>184</v>
      </c>
      <c r="H7" s="36">
        <f>SUM(I7:AM7)</f>
        <v>265.5</v>
      </c>
      <c r="I7" s="37">
        <v>29</v>
      </c>
      <c r="J7" s="37">
        <f>(50+15+5)</f>
        <v>70</v>
      </c>
      <c r="K7" s="37">
        <v>29</v>
      </c>
      <c r="L7" s="37">
        <f>(25+3.5)</f>
        <v>28.5</v>
      </c>
      <c r="M7" s="37"/>
      <c r="N7" s="37"/>
      <c r="O7" s="37"/>
      <c r="P7" s="37"/>
      <c r="Q7" s="37"/>
      <c r="R7" s="37">
        <f>(25+7.5)</f>
        <v>32.5</v>
      </c>
      <c r="S7" s="37"/>
      <c r="T7" s="37"/>
      <c r="U7" s="37"/>
      <c r="V7" s="37"/>
      <c r="W7" s="37"/>
      <c r="X7" s="37">
        <f>(25+10.5)</f>
        <v>35.5</v>
      </c>
      <c r="Y7" s="37">
        <f>(25+5+11)</f>
        <v>41</v>
      </c>
      <c r="Z7" s="37"/>
      <c r="AA7" s="89"/>
      <c r="AB7" s="37"/>
      <c r="AC7" s="37"/>
      <c r="AD7" s="37"/>
      <c r="AE7" s="37"/>
      <c r="AF7" s="37"/>
      <c r="AG7" s="37"/>
      <c r="AH7" s="37"/>
      <c r="AI7" s="37"/>
      <c r="AJ7" s="37"/>
      <c r="AK7" s="38"/>
      <c r="AL7" s="38"/>
      <c r="AM7" s="38"/>
      <c r="AN7" s="39"/>
      <c r="AO7" s="39"/>
      <c r="AP7" s="39"/>
    </row>
    <row r="8" spans="2:43" s="41" customFormat="1" ht="56" customHeight="1" x14ac:dyDescent="0.15">
      <c r="B8" s="61" t="s">
        <v>307</v>
      </c>
      <c r="C8" s="113" t="s">
        <v>228</v>
      </c>
      <c r="D8" s="112" t="s">
        <v>31</v>
      </c>
      <c r="E8" s="113" t="s">
        <v>23</v>
      </c>
      <c r="F8" s="113" t="s">
        <v>27</v>
      </c>
      <c r="G8" s="112" t="s">
        <v>422</v>
      </c>
      <c r="H8" s="36">
        <f>SUM(I8:AM8)</f>
        <v>217.5</v>
      </c>
      <c r="I8" s="43"/>
      <c r="J8" s="43"/>
      <c r="K8" s="43"/>
      <c r="L8" s="43"/>
      <c r="M8" s="43"/>
      <c r="N8" s="43"/>
      <c r="O8" s="44"/>
      <c r="P8" s="43"/>
      <c r="Q8" s="43"/>
      <c r="R8" s="43"/>
      <c r="S8" s="43"/>
      <c r="T8" s="43"/>
      <c r="U8" s="43"/>
      <c r="V8" s="43"/>
      <c r="W8" s="43">
        <f>(25+6+4)</f>
        <v>35</v>
      </c>
      <c r="X8" s="43"/>
      <c r="Y8" s="43"/>
      <c r="Z8" s="37">
        <f>(25+2.5+5)</f>
        <v>32.5</v>
      </c>
      <c r="AA8" s="90"/>
      <c r="AB8" s="43">
        <v>27</v>
      </c>
      <c r="AC8" s="43"/>
      <c r="AD8" s="43">
        <v>27</v>
      </c>
      <c r="AE8" s="43"/>
      <c r="AF8" s="43"/>
      <c r="AG8" s="43"/>
      <c r="AH8" s="37">
        <f>SUM(25+0+12)</f>
        <v>37</v>
      </c>
      <c r="AI8" s="37">
        <f>SUM(10+0+13)</f>
        <v>23</v>
      </c>
      <c r="AJ8" s="45">
        <f>SUM(25+6+5)</f>
        <v>36</v>
      </c>
      <c r="AK8" s="46"/>
      <c r="AL8" s="46"/>
      <c r="AM8" s="46"/>
      <c r="AN8" s="42"/>
      <c r="AO8" s="42"/>
      <c r="AP8" s="42"/>
    </row>
    <row r="9" spans="2:43" s="41" customFormat="1" ht="56" customHeight="1" x14ac:dyDescent="0.15">
      <c r="B9" s="61" t="s">
        <v>308</v>
      </c>
      <c r="C9" s="113" t="s">
        <v>114</v>
      </c>
      <c r="D9" s="113" t="s">
        <v>115</v>
      </c>
      <c r="E9" s="113" t="s">
        <v>116</v>
      </c>
      <c r="F9" s="113" t="s">
        <v>122</v>
      </c>
      <c r="G9" s="113" t="s">
        <v>122</v>
      </c>
      <c r="H9" s="36">
        <f>SUM(I9:AM9)</f>
        <v>214.5</v>
      </c>
      <c r="I9" s="37"/>
      <c r="J9" s="37">
        <f>(50+15+6)</f>
        <v>71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>
        <f>(25+6+10.5)</f>
        <v>41.5</v>
      </c>
      <c r="Y9" s="37">
        <f>(25+11)</f>
        <v>36</v>
      </c>
      <c r="Z9" s="37"/>
      <c r="AA9" s="89"/>
      <c r="AB9" s="37"/>
      <c r="AC9" s="37"/>
      <c r="AD9" s="37"/>
      <c r="AE9" s="37"/>
      <c r="AF9" s="37"/>
      <c r="AG9" s="37"/>
      <c r="AH9" s="37">
        <f>SUM(25+6+12)</f>
        <v>43</v>
      </c>
      <c r="AI9" s="37">
        <f>SUM(10+13)</f>
        <v>23</v>
      </c>
      <c r="AJ9" s="37"/>
      <c r="AK9" s="38"/>
      <c r="AL9" s="38"/>
      <c r="AM9" s="38"/>
      <c r="AN9" s="39"/>
      <c r="AO9" s="39"/>
      <c r="AP9" s="39"/>
    </row>
    <row r="10" spans="2:43" s="41" customFormat="1" ht="56" customHeight="1" x14ac:dyDescent="0.15">
      <c r="B10" s="61" t="s">
        <v>309</v>
      </c>
      <c r="C10" s="113" t="s">
        <v>12</v>
      </c>
      <c r="D10" s="113" t="s">
        <v>54</v>
      </c>
      <c r="E10" s="113" t="s">
        <v>143</v>
      </c>
      <c r="F10" s="113" t="s">
        <v>142</v>
      </c>
      <c r="G10" s="113" t="s">
        <v>142</v>
      </c>
      <c r="H10" s="36">
        <f>SUM(I10:AM10)</f>
        <v>194</v>
      </c>
      <c r="I10" s="37"/>
      <c r="J10" s="37"/>
      <c r="K10" s="37"/>
      <c r="L10" s="37"/>
      <c r="M10" s="37">
        <f>(24+6+4)</f>
        <v>34</v>
      </c>
      <c r="N10" s="37">
        <f>(25+3.5)</f>
        <v>28.5</v>
      </c>
      <c r="O10" s="37"/>
      <c r="P10" s="37"/>
      <c r="Q10" s="37"/>
      <c r="R10" s="37"/>
      <c r="S10" s="37"/>
      <c r="T10" s="37"/>
      <c r="U10" s="37"/>
      <c r="V10" s="37"/>
      <c r="W10" s="37"/>
      <c r="X10" s="37">
        <f>(25+10.5)</f>
        <v>35.5</v>
      </c>
      <c r="Y10" s="37">
        <f>(25+11)</f>
        <v>36</v>
      </c>
      <c r="Z10" s="37"/>
      <c r="AA10" s="89"/>
      <c r="AB10" s="37"/>
      <c r="AC10" s="37"/>
      <c r="AD10" s="37"/>
      <c r="AE10" s="37"/>
      <c r="AF10" s="37"/>
      <c r="AG10" s="37"/>
      <c r="AH10" s="37">
        <f>SUM(25+12)</f>
        <v>37</v>
      </c>
      <c r="AI10" s="37">
        <f>SUM(10+0+13)</f>
        <v>23</v>
      </c>
      <c r="AJ10" s="37"/>
      <c r="AK10" s="38"/>
      <c r="AL10" s="38"/>
      <c r="AM10" s="38"/>
      <c r="AN10" s="39"/>
      <c r="AO10" s="39"/>
      <c r="AP10" s="39"/>
    </row>
    <row r="11" spans="2:43" s="41" customFormat="1" ht="56" customHeight="1" x14ac:dyDescent="0.15">
      <c r="B11" s="61" t="s">
        <v>310</v>
      </c>
      <c r="C11" s="113" t="s">
        <v>188</v>
      </c>
      <c r="D11" s="113" t="s">
        <v>58</v>
      </c>
      <c r="E11" s="113" t="s">
        <v>21</v>
      </c>
      <c r="F11" s="112" t="s">
        <v>150</v>
      </c>
      <c r="G11" s="112" t="s">
        <v>150</v>
      </c>
      <c r="H11" s="36">
        <f>SUM(I11:AM11)</f>
        <v>182</v>
      </c>
      <c r="I11" s="37"/>
      <c r="J11" s="37"/>
      <c r="K11" s="37"/>
      <c r="L11" s="37"/>
      <c r="M11" s="37">
        <f>(24+6+5+4)</f>
        <v>39</v>
      </c>
      <c r="N11" s="37">
        <f>(25+3.5)</f>
        <v>28.5</v>
      </c>
      <c r="O11" s="37"/>
      <c r="P11" s="37"/>
      <c r="Q11" s="37"/>
      <c r="R11" s="37"/>
      <c r="S11" s="37"/>
      <c r="T11" s="37"/>
      <c r="U11" s="37"/>
      <c r="V11" s="37"/>
      <c r="W11" s="37"/>
      <c r="X11" s="37">
        <f>(25+4+10.5)</f>
        <v>39.5</v>
      </c>
      <c r="Y11" s="37"/>
      <c r="Z11" s="37"/>
      <c r="AA11" s="89"/>
      <c r="AB11" s="37"/>
      <c r="AC11" s="37"/>
      <c r="AD11" s="37"/>
      <c r="AE11" s="37"/>
      <c r="AF11" s="37"/>
      <c r="AG11" s="37"/>
      <c r="AH11" s="37">
        <f>SUM(25+0+12)</f>
        <v>37</v>
      </c>
      <c r="AI11" s="37">
        <f>SUM(25+0+13)</f>
        <v>38</v>
      </c>
      <c r="AJ11" s="37"/>
      <c r="AK11" s="38"/>
      <c r="AL11" s="38"/>
      <c r="AM11" s="38"/>
      <c r="AN11" s="39"/>
      <c r="AO11" s="39"/>
      <c r="AP11" s="39"/>
    </row>
    <row r="12" spans="2:43" s="41" customFormat="1" ht="56" customHeight="1" x14ac:dyDescent="0.15">
      <c r="B12" s="61" t="s">
        <v>311</v>
      </c>
      <c r="C12" s="113" t="s">
        <v>78</v>
      </c>
      <c r="D12" s="113" t="s">
        <v>140</v>
      </c>
      <c r="E12" s="113" t="s">
        <v>82</v>
      </c>
      <c r="F12" s="113" t="s">
        <v>80</v>
      </c>
      <c r="G12" s="113" t="s">
        <v>80</v>
      </c>
      <c r="H12" s="36">
        <f>SUM(I12:AM12)</f>
        <v>158</v>
      </c>
      <c r="I12" s="43"/>
      <c r="J12" s="43"/>
      <c r="K12" s="43"/>
      <c r="L12" s="43"/>
      <c r="M12" s="43"/>
      <c r="N12" s="43"/>
      <c r="O12" s="44">
        <f>(25+5+4)</f>
        <v>34</v>
      </c>
      <c r="P12" s="43"/>
      <c r="Q12" s="37">
        <f>(25+3.5+4)</f>
        <v>32.5</v>
      </c>
      <c r="R12" s="43"/>
      <c r="S12" s="43"/>
      <c r="T12" s="43">
        <f>(25+2+4)</f>
        <v>31</v>
      </c>
      <c r="U12" s="37">
        <f>(25+2)</f>
        <v>27</v>
      </c>
      <c r="V12" s="43"/>
      <c r="W12" s="43"/>
      <c r="X12" s="43"/>
      <c r="Y12" s="43"/>
      <c r="Z12" s="43"/>
      <c r="AA12" s="90"/>
      <c r="AB12" s="43"/>
      <c r="AC12" s="43"/>
      <c r="AD12" s="43"/>
      <c r="AE12" s="43"/>
      <c r="AF12" s="43">
        <f>SUM(25+4+4.5)</f>
        <v>33.5</v>
      </c>
      <c r="AG12" s="43"/>
      <c r="AH12" s="43"/>
      <c r="AI12" s="43"/>
      <c r="AJ12" s="43"/>
      <c r="AK12" s="46"/>
      <c r="AL12" s="46"/>
      <c r="AM12" s="46"/>
      <c r="AN12" s="39"/>
      <c r="AO12" s="39"/>
      <c r="AP12" s="39"/>
    </row>
    <row r="13" spans="2:43" s="41" customFormat="1" ht="56" customHeight="1" x14ac:dyDescent="0.15">
      <c r="B13" s="61" t="s">
        <v>311</v>
      </c>
      <c r="C13" s="113" t="s">
        <v>194</v>
      </c>
      <c r="D13" s="113" t="s">
        <v>22</v>
      </c>
      <c r="E13" s="113" t="s">
        <v>85</v>
      </c>
      <c r="F13" s="113" t="s">
        <v>80</v>
      </c>
      <c r="G13" s="113" t="s">
        <v>80</v>
      </c>
      <c r="H13" s="36">
        <f>SUM(I13:AM13)</f>
        <v>158</v>
      </c>
      <c r="I13" s="37"/>
      <c r="J13" s="37"/>
      <c r="K13" s="37"/>
      <c r="L13" s="37"/>
      <c r="M13" s="37"/>
      <c r="N13" s="37"/>
      <c r="O13" s="37">
        <f>(25+5+6)</f>
        <v>36</v>
      </c>
      <c r="P13" s="37"/>
      <c r="Q13" s="37">
        <f>(25+3.5+4)</f>
        <v>32.5</v>
      </c>
      <c r="R13" s="37"/>
      <c r="S13" s="37"/>
      <c r="T13" s="37">
        <f>(25+2+6)</f>
        <v>33</v>
      </c>
      <c r="U13" s="37">
        <f>(25+2)</f>
        <v>27</v>
      </c>
      <c r="V13" s="37"/>
      <c r="W13" s="37"/>
      <c r="X13" s="37"/>
      <c r="Y13" s="37"/>
      <c r="Z13" s="37"/>
      <c r="AA13" s="89"/>
      <c r="AB13" s="37"/>
      <c r="AC13" s="37"/>
      <c r="AD13" s="37"/>
      <c r="AE13" s="37"/>
      <c r="AF13" s="37">
        <f>SUM(25+4.5)</f>
        <v>29.5</v>
      </c>
      <c r="AG13" s="37"/>
      <c r="AH13" s="37"/>
      <c r="AI13" s="37"/>
      <c r="AJ13" s="37"/>
      <c r="AK13" s="38"/>
      <c r="AL13" s="38"/>
      <c r="AM13" s="38"/>
      <c r="AN13" s="39"/>
      <c r="AO13" s="39"/>
      <c r="AP13" s="39"/>
    </row>
    <row r="14" spans="2:43" s="41" customFormat="1" ht="56" customHeight="1" x14ac:dyDescent="0.15">
      <c r="B14" s="61" t="s">
        <v>356</v>
      </c>
      <c r="C14" s="113" t="s">
        <v>272</v>
      </c>
      <c r="D14" s="114" t="s">
        <v>405</v>
      </c>
      <c r="E14" s="113" t="s">
        <v>17</v>
      </c>
      <c r="F14" s="113" t="s">
        <v>61</v>
      </c>
      <c r="G14" s="113" t="s">
        <v>61</v>
      </c>
      <c r="H14" s="36">
        <f>SUM(I14:AM14)</f>
        <v>155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89"/>
      <c r="AB14" s="37"/>
      <c r="AC14" s="37"/>
      <c r="AD14" s="37"/>
      <c r="AE14" s="37"/>
      <c r="AF14" s="37"/>
      <c r="AG14" s="37">
        <f>SUM(25+4+9)</f>
        <v>38</v>
      </c>
      <c r="AH14" s="37">
        <f>SUM(25+4+12)</f>
        <v>41</v>
      </c>
      <c r="AI14" s="37">
        <f>SUM(25+4+13)</f>
        <v>42</v>
      </c>
      <c r="AJ14" s="45">
        <f>SUM(25+4+5)</f>
        <v>34</v>
      </c>
      <c r="AK14" s="38"/>
      <c r="AL14" s="38"/>
      <c r="AM14" s="38"/>
      <c r="AN14" s="39"/>
      <c r="AO14" s="39"/>
      <c r="AP14" s="39"/>
    </row>
    <row r="15" spans="2:43" s="41" customFormat="1" ht="56" customHeight="1" x14ac:dyDescent="0.15">
      <c r="B15" s="61" t="s">
        <v>357</v>
      </c>
      <c r="C15" s="113" t="s">
        <v>156</v>
      </c>
      <c r="D15" s="113" t="s">
        <v>161</v>
      </c>
      <c r="E15" s="113" t="s">
        <v>91</v>
      </c>
      <c r="F15" s="113" t="s">
        <v>105</v>
      </c>
      <c r="G15" s="113" t="s">
        <v>162</v>
      </c>
      <c r="H15" s="36">
        <f>SUM(I15:AM15)</f>
        <v>140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>
        <f>(10+10.5)</f>
        <v>20.5</v>
      </c>
      <c r="Y15" s="37">
        <f>(25+4+11)</f>
        <v>40</v>
      </c>
      <c r="Z15" s="37"/>
      <c r="AA15" s="89">
        <f>(25+3.5+6)</f>
        <v>34.5</v>
      </c>
      <c r="AB15" s="37"/>
      <c r="AC15" s="37"/>
      <c r="AD15" s="37"/>
      <c r="AE15" s="37"/>
      <c r="AF15" s="37"/>
      <c r="AG15" s="37"/>
      <c r="AH15" s="37">
        <f>SUM(10+12)</f>
        <v>22</v>
      </c>
      <c r="AI15" s="37">
        <f>SUM(10+0+13)</f>
        <v>23</v>
      </c>
      <c r="AJ15" s="37"/>
      <c r="AK15" s="38"/>
      <c r="AL15" s="38"/>
      <c r="AM15" s="38"/>
      <c r="AN15" s="39"/>
      <c r="AO15" s="39"/>
      <c r="AP15" s="39"/>
    </row>
    <row r="16" spans="2:43" s="41" customFormat="1" ht="56" customHeight="1" x14ac:dyDescent="0.15">
      <c r="B16" s="61" t="s">
        <v>312</v>
      </c>
      <c r="C16" s="113" t="s">
        <v>47</v>
      </c>
      <c r="D16" s="113" t="s">
        <v>129</v>
      </c>
      <c r="E16" s="113" t="s">
        <v>130</v>
      </c>
      <c r="F16" s="113" t="s">
        <v>131</v>
      </c>
      <c r="G16" s="112" t="s">
        <v>132</v>
      </c>
      <c r="H16" s="36">
        <f>SUM(I16:AM16)</f>
        <v>133</v>
      </c>
      <c r="I16" s="37"/>
      <c r="J16" s="37">
        <v>25</v>
      </c>
      <c r="K16" s="37"/>
      <c r="L16" s="37"/>
      <c r="M16" s="37"/>
      <c r="N16" s="37">
        <f>(25+3.5)</f>
        <v>28.5</v>
      </c>
      <c r="O16" s="37"/>
      <c r="P16" s="37"/>
      <c r="Q16" s="37"/>
      <c r="R16" s="37"/>
      <c r="S16" s="37"/>
      <c r="T16" s="37"/>
      <c r="U16" s="37"/>
      <c r="V16" s="37"/>
      <c r="W16" s="37"/>
      <c r="X16" s="37">
        <f>(10+10.5)</f>
        <v>20.5</v>
      </c>
      <c r="Y16" s="37">
        <f>(25+11)</f>
        <v>36</v>
      </c>
      <c r="Z16" s="37"/>
      <c r="AA16" s="89"/>
      <c r="AB16" s="37"/>
      <c r="AC16" s="37"/>
      <c r="AD16" s="37"/>
      <c r="AE16" s="37"/>
      <c r="AF16" s="37"/>
      <c r="AG16" s="37"/>
      <c r="AH16" s="37"/>
      <c r="AI16" s="37">
        <f>SUM(10+0+13)</f>
        <v>23</v>
      </c>
      <c r="AJ16" s="37"/>
      <c r="AK16" s="38"/>
      <c r="AL16" s="38"/>
      <c r="AM16" s="38"/>
      <c r="AN16" s="39"/>
      <c r="AO16" s="39"/>
      <c r="AP16" s="39"/>
    </row>
    <row r="17" spans="1:16377" s="41" customFormat="1" ht="56" customHeight="1" x14ac:dyDescent="0.15">
      <c r="B17" s="61" t="s">
        <v>313</v>
      </c>
      <c r="C17" s="113" t="s">
        <v>13</v>
      </c>
      <c r="D17" s="113" t="s">
        <v>106</v>
      </c>
      <c r="E17" s="113" t="s">
        <v>107</v>
      </c>
      <c r="F17" s="113" t="s">
        <v>108</v>
      </c>
      <c r="G17" s="112" t="s">
        <v>109</v>
      </c>
      <c r="H17" s="36">
        <f>SUM(I17:AM17)</f>
        <v>128.5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>
        <f>(10+10.5)</f>
        <v>20.5</v>
      </c>
      <c r="Y17" s="37">
        <f>(25+6+11)</f>
        <v>42</v>
      </c>
      <c r="Z17" s="37"/>
      <c r="AA17" s="89"/>
      <c r="AB17" s="37"/>
      <c r="AC17" s="37"/>
      <c r="AD17" s="37"/>
      <c r="AE17" s="37"/>
      <c r="AF17" s="37"/>
      <c r="AG17" s="37"/>
      <c r="AH17" s="37">
        <f>SUM(10+12)</f>
        <v>22</v>
      </c>
      <c r="AI17" s="37">
        <f>SUM(25+6+13)</f>
        <v>44</v>
      </c>
      <c r="AJ17" s="37"/>
      <c r="AK17" s="38"/>
      <c r="AL17" s="38"/>
      <c r="AM17" s="38"/>
      <c r="AN17" s="50"/>
      <c r="AO17" s="50"/>
      <c r="AP17" s="50"/>
    </row>
    <row r="18" spans="1:16377" s="41" customFormat="1" ht="56" customHeight="1" x14ac:dyDescent="0.15">
      <c r="B18" s="61" t="s">
        <v>358</v>
      </c>
      <c r="C18" s="113" t="s">
        <v>189</v>
      </c>
      <c r="D18" s="113" t="s">
        <v>18</v>
      </c>
      <c r="E18" s="113" t="s">
        <v>20</v>
      </c>
      <c r="F18" s="113" t="s">
        <v>96</v>
      </c>
      <c r="G18" s="112" t="s">
        <v>190</v>
      </c>
      <c r="H18" s="36">
        <f>SUM(I18:AM18)</f>
        <v>119</v>
      </c>
      <c r="I18" s="37"/>
      <c r="J18" s="37"/>
      <c r="K18" s="37"/>
      <c r="L18" s="37"/>
      <c r="M18" s="37">
        <f>(24+6)</f>
        <v>30</v>
      </c>
      <c r="N18" s="37">
        <f>(10+3.5)</f>
        <v>13.5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89"/>
      <c r="AB18" s="37"/>
      <c r="AC18" s="37"/>
      <c r="AD18" s="37"/>
      <c r="AE18" s="37">
        <f>(25+1.5+4)</f>
        <v>30.5</v>
      </c>
      <c r="AF18" s="37"/>
      <c r="AG18" s="37"/>
      <c r="AH18" s="37">
        <f>SUM(10+12)</f>
        <v>22</v>
      </c>
      <c r="AI18" s="37">
        <f>SUM(10+0+13)</f>
        <v>23</v>
      </c>
      <c r="AJ18" s="37"/>
      <c r="AK18" s="38"/>
      <c r="AL18" s="38"/>
      <c r="AM18" s="38"/>
      <c r="AN18" s="39"/>
      <c r="AO18" s="39"/>
      <c r="AP18" s="39"/>
    </row>
    <row r="19" spans="1:16377" s="41" customFormat="1" ht="56" customHeight="1" x14ac:dyDescent="0.15">
      <c r="B19" s="61" t="s">
        <v>314</v>
      </c>
      <c r="C19" s="113" t="s">
        <v>55</v>
      </c>
      <c r="D19" s="113" t="s">
        <v>54</v>
      </c>
      <c r="E19" s="113" t="s">
        <v>77</v>
      </c>
      <c r="F19" s="113" t="s">
        <v>74</v>
      </c>
      <c r="G19" s="113" t="s">
        <v>74</v>
      </c>
      <c r="H19" s="36">
        <f>SUM(I19:AM19)</f>
        <v>117</v>
      </c>
      <c r="I19" s="37"/>
      <c r="J19" s="37"/>
      <c r="K19" s="37">
        <v>13.5</v>
      </c>
      <c r="L19" s="37">
        <f>(25+3.5)</f>
        <v>28.5</v>
      </c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89"/>
      <c r="AB19" s="37"/>
      <c r="AC19" s="37"/>
      <c r="AD19" s="37"/>
      <c r="AE19" s="37"/>
      <c r="AF19" s="37"/>
      <c r="AG19" s="37"/>
      <c r="AH19" s="37">
        <f>SUM(25+12)</f>
        <v>37</v>
      </c>
      <c r="AI19" s="37">
        <f>SUM(25+13)</f>
        <v>38</v>
      </c>
      <c r="AJ19" s="37"/>
      <c r="AK19" s="38"/>
      <c r="AL19" s="38"/>
      <c r="AM19" s="38"/>
      <c r="AN19" s="39"/>
      <c r="AO19" s="39"/>
      <c r="AP19" s="39"/>
    </row>
    <row r="20" spans="1:16377" s="41" customFormat="1" ht="56" customHeight="1" x14ac:dyDescent="0.15">
      <c r="B20" s="61" t="s">
        <v>315</v>
      </c>
      <c r="C20" s="113" t="s">
        <v>23</v>
      </c>
      <c r="D20" s="113" t="s">
        <v>125</v>
      </c>
      <c r="E20" s="113" t="s">
        <v>126</v>
      </c>
      <c r="F20" s="113" t="s">
        <v>127</v>
      </c>
      <c r="G20" s="113" t="s">
        <v>27</v>
      </c>
      <c r="H20" s="36">
        <f>SUM(I20:AM20)</f>
        <v>101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89"/>
      <c r="AB20" s="37">
        <v>27</v>
      </c>
      <c r="AC20" s="37"/>
      <c r="AD20" s="37"/>
      <c r="AE20" s="37"/>
      <c r="AF20" s="37"/>
      <c r="AG20" s="37">
        <f>SUM(25+5+9)</f>
        <v>39</v>
      </c>
      <c r="AH20" s="37"/>
      <c r="AI20" s="37"/>
      <c r="AJ20" s="45">
        <f>SUM(25+5+5)</f>
        <v>35</v>
      </c>
      <c r="AK20" s="38"/>
      <c r="AL20" s="38"/>
      <c r="AM20" s="38"/>
      <c r="AN20" s="39"/>
      <c r="AO20" s="39"/>
      <c r="AP20" s="39"/>
    </row>
    <row r="21" spans="1:16377" s="41" customFormat="1" ht="56" customHeight="1" x14ac:dyDescent="0.15">
      <c r="B21" s="61" t="s">
        <v>316</v>
      </c>
      <c r="C21" s="113" t="s">
        <v>166</v>
      </c>
      <c r="D21" s="113" t="s">
        <v>51</v>
      </c>
      <c r="E21" s="113" t="s">
        <v>167</v>
      </c>
      <c r="F21" s="113" t="s">
        <v>97</v>
      </c>
      <c r="G21" s="113" t="s">
        <v>97</v>
      </c>
      <c r="H21" s="36">
        <f>SUM(I21:AM21)</f>
        <v>96.5</v>
      </c>
      <c r="I21" s="43"/>
      <c r="J21" s="43"/>
      <c r="K21" s="43"/>
      <c r="L21" s="43"/>
      <c r="M21" s="43"/>
      <c r="N21" s="43"/>
      <c r="O21" s="44"/>
      <c r="P21" s="43"/>
      <c r="Q21" s="43"/>
      <c r="R21" s="43"/>
      <c r="S21" s="43"/>
      <c r="T21" s="43"/>
      <c r="U21" s="43"/>
      <c r="V21" s="43"/>
      <c r="W21" s="43">
        <f>(25+6)</f>
        <v>31</v>
      </c>
      <c r="X21" s="43"/>
      <c r="Y21" s="43"/>
      <c r="Z21" s="37">
        <f>(25+2.5+4)</f>
        <v>31.5</v>
      </c>
      <c r="AA21" s="90"/>
      <c r="AB21" s="43"/>
      <c r="AC21" s="43"/>
      <c r="AD21" s="43"/>
      <c r="AE21" s="43"/>
      <c r="AF21" s="43"/>
      <c r="AG21" s="37">
        <f>SUM(25+0+9)</f>
        <v>34</v>
      </c>
      <c r="AH21" s="43"/>
      <c r="AI21" s="43"/>
      <c r="AJ21" s="43"/>
      <c r="AK21" s="49"/>
      <c r="AL21" s="49"/>
      <c r="AM21" s="49"/>
      <c r="AN21" s="39"/>
      <c r="AO21" s="39"/>
      <c r="AP21" s="39"/>
    </row>
    <row r="22" spans="1:16377" s="41" customFormat="1" ht="56" customHeight="1" x14ac:dyDescent="0.15">
      <c r="B22" s="61" t="s">
        <v>317</v>
      </c>
      <c r="C22" s="113" t="s">
        <v>20</v>
      </c>
      <c r="D22" s="113" t="s">
        <v>133</v>
      </c>
      <c r="E22" s="113" t="s">
        <v>134</v>
      </c>
      <c r="F22" s="112" t="s">
        <v>135</v>
      </c>
      <c r="G22" s="112" t="s">
        <v>155</v>
      </c>
      <c r="H22" s="36">
        <f>SUM(I22:AM22)</f>
        <v>96</v>
      </c>
      <c r="I22" s="37"/>
      <c r="J22" s="37"/>
      <c r="K22" s="37">
        <v>13.5</v>
      </c>
      <c r="L22" s="37">
        <v>13.5</v>
      </c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>
        <f>(25+10.5)</f>
        <v>35.5</v>
      </c>
      <c r="Y22" s="37"/>
      <c r="Z22" s="37"/>
      <c r="AA22" s="89"/>
      <c r="AB22" s="37"/>
      <c r="AC22" s="37"/>
      <c r="AD22" s="37"/>
      <c r="AE22" s="37">
        <f>(26+1.5+6)</f>
        <v>33.5</v>
      </c>
      <c r="AF22" s="37"/>
      <c r="AG22" s="37"/>
      <c r="AH22" s="37"/>
      <c r="AI22" s="37"/>
      <c r="AJ22" s="37"/>
      <c r="AK22" s="38"/>
      <c r="AL22" s="38"/>
      <c r="AM22" s="38"/>
      <c r="AN22" s="39"/>
      <c r="AO22" s="39"/>
      <c r="AP22" s="39"/>
    </row>
    <row r="23" spans="1:16377" s="41" customFormat="1" ht="56" customHeight="1" x14ac:dyDescent="0.15">
      <c r="A23" s="23"/>
      <c r="B23" s="61" t="s">
        <v>318</v>
      </c>
      <c r="C23" s="115" t="s">
        <v>355</v>
      </c>
      <c r="D23" s="113" t="s">
        <v>92</v>
      </c>
      <c r="E23" s="113" t="s">
        <v>93</v>
      </c>
      <c r="F23" s="113" t="s">
        <v>94</v>
      </c>
      <c r="G23" s="115" t="s">
        <v>113</v>
      </c>
      <c r="H23" s="63">
        <f>SUBTOTAL(9,I23:AJ23)</f>
        <v>90.5</v>
      </c>
      <c r="I23" s="64"/>
      <c r="J23" s="64"/>
      <c r="K23" s="64"/>
      <c r="L23" s="64"/>
      <c r="M23" s="64"/>
      <c r="N23" s="64"/>
      <c r="O23" s="65"/>
      <c r="P23" s="37">
        <f>(25+3)</f>
        <v>28</v>
      </c>
      <c r="Q23" s="64"/>
      <c r="R23" s="64"/>
      <c r="S23" s="64"/>
      <c r="T23" s="64"/>
      <c r="U23" s="64"/>
      <c r="V23" s="64"/>
      <c r="W23" s="37">
        <f>(10+6)</f>
        <v>16</v>
      </c>
      <c r="X23" s="64"/>
      <c r="Y23" s="64"/>
      <c r="Z23" s="37">
        <f>(25+2.5)</f>
        <v>27.5</v>
      </c>
      <c r="AA23" s="91"/>
      <c r="AB23" s="64"/>
      <c r="AC23" s="64"/>
      <c r="AD23" s="64"/>
      <c r="AE23" s="64"/>
      <c r="AF23" s="64"/>
      <c r="AG23" s="37">
        <f>SUM(10+0+9)</f>
        <v>19</v>
      </c>
      <c r="AH23" s="64"/>
      <c r="AI23" s="64"/>
      <c r="AJ23" s="64"/>
      <c r="AK23" s="67"/>
      <c r="AL23" s="67"/>
      <c r="AM23" s="67"/>
      <c r="AN23" s="3"/>
      <c r="AO23" s="3"/>
      <c r="AP23" s="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RS23" s="23"/>
      <c r="RT23" s="23"/>
      <c r="RU23" s="23"/>
      <c r="RV23" s="23"/>
      <c r="RW23" s="23"/>
      <c r="RX23" s="23"/>
      <c r="RY23" s="23"/>
      <c r="RZ23" s="23"/>
      <c r="SA23" s="23"/>
      <c r="SB23" s="23"/>
      <c r="SC23" s="23"/>
      <c r="SD23" s="23"/>
      <c r="SE23" s="23"/>
      <c r="SF23" s="23"/>
      <c r="SG23" s="23"/>
      <c r="SH23" s="23"/>
      <c r="SI23" s="23"/>
      <c r="SJ23" s="23"/>
      <c r="SK23" s="23"/>
      <c r="SL23" s="23"/>
      <c r="SM23" s="23"/>
      <c r="SN23" s="23"/>
      <c r="SO23" s="23"/>
      <c r="SP23" s="23"/>
      <c r="SQ23" s="23"/>
      <c r="SR23" s="23"/>
      <c r="SS23" s="23"/>
      <c r="ST23" s="23"/>
      <c r="SU23" s="23"/>
      <c r="SV23" s="23"/>
      <c r="SW23" s="23"/>
      <c r="SX23" s="23"/>
      <c r="SY23" s="23"/>
      <c r="SZ23" s="23"/>
      <c r="TA23" s="23"/>
      <c r="TB23" s="23"/>
      <c r="TC23" s="23"/>
      <c r="TD23" s="23"/>
      <c r="TE23" s="23"/>
      <c r="TF23" s="23"/>
      <c r="TG23" s="23"/>
      <c r="TH23" s="23"/>
      <c r="TI23" s="23"/>
      <c r="TJ23" s="23"/>
      <c r="TK23" s="23"/>
      <c r="TL23" s="23"/>
      <c r="TM23" s="23"/>
      <c r="TN23" s="23"/>
      <c r="TO23" s="23"/>
      <c r="TP23" s="23"/>
      <c r="TQ23" s="23"/>
      <c r="TR23" s="23"/>
      <c r="TS23" s="23"/>
      <c r="TT23" s="23"/>
      <c r="TU23" s="23"/>
      <c r="TV23" s="23"/>
      <c r="TW23" s="23"/>
      <c r="TX23" s="23"/>
      <c r="TY23" s="23"/>
      <c r="TZ23" s="23"/>
      <c r="UA23" s="23"/>
      <c r="UB23" s="23"/>
      <c r="UC23" s="23"/>
      <c r="UD23" s="23"/>
      <c r="UE23" s="23"/>
      <c r="UF23" s="23"/>
      <c r="UG23" s="23"/>
      <c r="UH23" s="23"/>
      <c r="UI23" s="23"/>
      <c r="UJ23" s="23"/>
      <c r="UK23" s="23"/>
      <c r="UL23" s="23"/>
      <c r="UM23" s="23"/>
      <c r="UN23" s="23"/>
      <c r="UO23" s="23"/>
      <c r="UP23" s="23"/>
      <c r="UQ23" s="23"/>
      <c r="UR23" s="23"/>
      <c r="US23" s="23"/>
      <c r="UT23" s="23"/>
      <c r="UU23" s="23"/>
      <c r="UV23" s="23"/>
      <c r="UW23" s="23"/>
      <c r="UX23" s="23"/>
      <c r="UY23" s="23"/>
      <c r="UZ23" s="23"/>
      <c r="VA23" s="23"/>
      <c r="VB23" s="23"/>
      <c r="VC23" s="23"/>
      <c r="VD23" s="23"/>
      <c r="VE23" s="23"/>
      <c r="VF23" s="23"/>
      <c r="VG23" s="23"/>
      <c r="VH23" s="23"/>
      <c r="VI23" s="23"/>
      <c r="VJ23" s="23"/>
      <c r="VK23" s="23"/>
      <c r="VL23" s="23"/>
      <c r="VM23" s="23"/>
      <c r="VN23" s="23"/>
      <c r="VO23" s="23"/>
      <c r="VP23" s="23"/>
      <c r="VQ23" s="23"/>
      <c r="VR23" s="23"/>
      <c r="VS23" s="23"/>
      <c r="VT23" s="23"/>
      <c r="VU23" s="23"/>
      <c r="VV23" s="23"/>
      <c r="VW23" s="23"/>
      <c r="VX23" s="23"/>
      <c r="VY23" s="23"/>
      <c r="VZ23" s="23"/>
      <c r="WA23" s="23"/>
      <c r="WB23" s="23"/>
      <c r="WC23" s="23"/>
      <c r="WD23" s="23"/>
      <c r="WE23" s="23"/>
      <c r="WF23" s="23"/>
      <c r="WG23" s="23"/>
      <c r="WH23" s="23"/>
      <c r="WI23" s="23"/>
      <c r="WJ23" s="23"/>
      <c r="WK23" s="23"/>
      <c r="WL23" s="23"/>
      <c r="WM23" s="23"/>
      <c r="WN23" s="23"/>
      <c r="WO23" s="23"/>
      <c r="WP23" s="23"/>
      <c r="WQ23" s="23"/>
      <c r="WR23" s="23"/>
      <c r="WS23" s="23"/>
      <c r="WT23" s="23"/>
      <c r="WU23" s="23"/>
      <c r="WV23" s="23"/>
      <c r="WW23" s="23"/>
      <c r="WX23" s="23"/>
      <c r="WY23" s="23"/>
      <c r="WZ23" s="23"/>
      <c r="XA23" s="23"/>
      <c r="XB23" s="23"/>
      <c r="XC23" s="23"/>
      <c r="XD23" s="23"/>
      <c r="XE23" s="23"/>
      <c r="XF23" s="23"/>
      <c r="XG23" s="23"/>
      <c r="XH23" s="23"/>
      <c r="XI23" s="23"/>
      <c r="XJ23" s="23"/>
      <c r="XK23" s="23"/>
      <c r="XL23" s="23"/>
      <c r="XM23" s="23"/>
      <c r="XN23" s="23"/>
      <c r="XO23" s="23"/>
      <c r="XP23" s="23"/>
      <c r="XQ23" s="23"/>
      <c r="XR23" s="23"/>
      <c r="XS23" s="23"/>
      <c r="XT23" s="23"/>
      <c r="XU23" s="23"/>
      <c r="XV23" s="23"/>
      <c r="XW23" s="23"/>
      <c r="XX23" s="23"/>
      <c r="XY23" s="23"/>
      <c r="XZ23" s="23"/>
      <c r="YA23" s="23"/>
      <c r="YB23" s="23"/>
      <c r="YC23" s="23"/>
      <c r="YD23" s="23"/>
      <c r="YE23" s="23"/>
      <c r="YF23" s="23"/>
      <c r="YG23" s="23"/>
      <c r="YH23" s="23"/>
      <c r="YI23" s="23"/>
      <c r="YJ23" s="23"/>
      <c r="YK23" s="23"/>
      <c r="YL23" s="23"/>
      <c r="YM23" s="23"/>
      <c r="YN23" s="23"/>
      <c r="YO23" s="23"/>
      <c r="YP23" s="23"/>
      <c r="YQ23" s="23"/>
      <c r="YR23" s="23"/>
      <c r="YS23" s="23"/>
      <c r="YT23" s="23"/>
      <c r="YU23" s="23"/>
      <c r="YV23" s="23"/>
      <c r="YW23" s="23"/>
      <c r="YX23" s="23"/>
      <c r="YY23" s="23"/>
      <c r="YZ23" s="23"/>
      <c r="ZA23" s="23"/>
      <c r="ZB23" s="23"/>
      <c r="ZC23" s="23"/>
      <c r="ZD23" s="23"/>
      <c r="ZE23" s="23"/>
      <c r="ZF23" s="23"/>
      <c r="ZG23" s="23"/>
      <c r="ZH23" s="23"/>
      <c r="ZI23" s="23"/>
      <c r="ZJ23" s="23"/>
      <c r="ZK23" s="23"/>
      <c r="ZL23" s="23"/>
      <c r="ZM23" s="23"/>
      <c r="ZN23" s="23"/>
      <c r="ZO23" s="23"/>
      <c r="ZP23" s="23"/>
      <c r="ZQ23" s="23"/>
      <c r="ZR23" s="23"/>
      <c r="ZS23" s="23"/>
      <c r="ZT23" s="23"/>
      <c r="ZU23" s="23"/>
      <c r="ZV23" s="23"/>
      <c r="ZW23" s="23"/>
      <c r="ZX23" s="23"/>
      <c r="ZY23" s="23"/>
      <c r="ZZ23" s="23"/>
      <c r="AAA23" s="23"/>
      <c r="AAB23" s="23"/>
      <c r="AAC23" s="23"/>
      <c r="AAD23" s="23"/>
      <c r="AAE23" s="23"/>
      <c r="AAF23" s="23"/>
      <c r="AAG23" s="23"/>
      <c r="AAH23" s="23"/>
      <c r="AAI23" s="23"/>
      <c r="AAJ23" s="23"/>
      <c r="AAK23" s="23"/>
      <c r="AAL23" s="23"/>
      <c r="AAM23" s="23"/>
      <c r="AAN23" s="23"/>
      <c r="AAO23" s="23"/>
      <c r="AAP23" s="23"/>
      <c r="AAQ23" s="23"/>
      <c r="AAR23" s="23"/>
      <c r="AAS23" s="23"/>
      <c r="AAT23" s="23"/>
      <c r="AAU23" s="23"/>
      <c r="AAV23" s="23"/>
      <c r="AAW23" s="23"/>
      <c r="AAX23" s="23"/>
      <c r="AAY23" s="23"/>
      <c r="AAZ23" s="23"/>
      <c r="ABA23" s="23"/>
      <c r="ABB23" s="23"/>
      <c r="ABC23" s="23"/>
      <c r="ABD23" s="23"/>
      <c r="ABE23" s="23"/>
      <c r="ABF23" s="23"/>
      <c r="ABG23" s="23"/>
      <c r="ABH23" s="23"/>
      <c r="ABI23" s="23"/>
      <c r="ABJ23" s="23"/>
      <c r="ABK23" s="23"/>
      <c r="ABL23" s="23"/>
      <c r="ABM23" s="23"/>
      <c r="ABN23" s="23"/>
      <c r="ABO23" s="23"/>
      <c r="ABP23" s="23"/>
      <c r="ABQ23" s="23"/>
      <c r="ABR23" s="23"/>
      <c r="ABS23" s="23"/>
      <c r="ABT23" s="23"/>
      <c r="ABU23" s="23"/>
      <c r="ABV23" s="23"/>
      <c r="ABW23" s="23"/>
      <c r="ABX23" s="23"/>
      <c r="ABY23" s="23"/>
      <c r="ABZ23" s="23"/>
      <c r="ACA23" s="23"/>
      <c r="ACB23" s="23"/>
      <c r="ACC23" s="23"/>
      <c r="ACD23" s="23"/>
      <c r="ACE23" s="23"/>
      <c r="ACF23" s="23"/>
      <c r="ACG23" s="23"/>
      <c r="ACH23" s="23"/>
      <c r="ACI23" s="23"/>
      <c r="ACJ23" s="23"/>
      <c r="ACK23" s="23"/>
      <c r="ACL23" s="23"/>
      <c r="ACM23" s="23"/>
      <c r="ACN23" s="23"/>
      <c r="ACO23" s="23"/>
      <c r="ACP23" s="23"/>
      <c r="ACQ23" s="23"/>
      <c r="ACR23" s="23"/>
      <c r="ACS23" s="23"/>
      <c r="ACT23" s="23"/>
      <c r="ACU23" s="23"/>
      <c r="ACV23" s="23"/>
      <c r="ACW23" s="23"/>
      <c r="ACX23" s="23"/>
      <c r="ACY23" s="23"/>
      <c r="ACZ23" s="23"/>
      <c r="ADA23" s="23"/>
      <c r="ADB23" s="23"/>
      <c r="ADC23" s="23"/>
      <c r="ADD23" s="23"/>
      <c r="ADE23" s="23"/>
      <c r="ADF23" s="23"/>
      <c r="ADG23" s="23"/>
      <c r="ADH23" s="23"/>
      <c r="ADI23" s="23"/>
      <c r="ADJ23" s="23"/>
      <c r="ADK23" s="23"/>
      <c r="ADL23" s="23"/>
      <c r="ADM23" s="23"/>
      <c r="ADN23" s="23"/>
      <c r="ADO23" s="23"/>
      <c r="ADP23" s="23"/>
      <c r="ADQ23" s="23"/>
      <c r="ADR23" s="23"/>
      <c r="ADS23" s="23"/>
      <c r="ADT23" s="23"/>
      <c r="ADU23" s="23"/>
      <c r="ADV23" s="23"/>
      <c r="ADW23" s="23"/>
      <c r="ADX23" s="23"/>
      <c r="ADY23" s="23"/>
      <c r="ADZ23" s="23"/>
      <c r="AEA23" s="23"/>
      <c r="AEB23" s="23"/>
      <c r="AEC23" s="23"/>
      <c r="AED23" s="23"/>
      <c r="AEE23" s="23"/>
      <c r="AEF23" s="23"/>
      <c r="AEG23" s="23"/>
      <c r="AEH23" s="23"/>
      <c r="AEI23" s="23"/>
      <c r="AEJ23" s="23"/>
      <c r="AEK23" s="23"/>
      <c r="AEL23" s="23"/>
      <c r="AEM23" s="23"/>
      <c r="AEN23" s="23"/>
      <c r="AEO23" s="23"/>
      <c r="AEP23" s="23"/>
      <c r="AEQ23" s="23"/>
      <c r="AER23" s="23"/>
      <c r="AES23" s="23"/>
      <c r="AET23" s="23"/>
      <c r="AEU23" s="23"/>
      <c r="AEV23" s="23"/>
      <c r="AEW23" s="23"/>
      <c r="AEX23" s="23"/>
      <c r="AEY23" s="23"/>
      <c r="AEZ23" s="23"/>
      <c r="AFA23" s="23"/>
      <c r="AFB23" s="23"/>
      <c r="AFC23" s="23"/>
      <c r="AFD23" s="23"/>
      <c r="AFE23" s="23"/>
      <c r="AFF23" s="23"/>
      <c r="AFG23" s="23"/>
      <c r="AFH23" s="23"/>
      <c r="AFI23" s="23"/>
      <c r="AFJ23" s="23"/>
      <c r="AFK23" s="23"/>
      <c r="AFL23" s="23"/>
      <c r="AFM23" s="23"/>
      <c r="AFN23" s="23"/>
      <c r="AFO23" s="23"/>
      <c r="AFP23" s="23"/>
      <c r="AFQ23" s="23"/>
      <c r="AFR23" s="23"/>
      <c r="AFS23" s="23"/>
      <c r="AFT23" s="23"/>
      <c r="AFU23" s="23"/>
      <c r="AFV23" s="23"/>
      <c r="AFW23" s="23"/>
      <c r="AFX23" s="23"/>
      <c r="AFY23" s="23"/>
      <c r="AFZ23" s="23"/>
      <c r="AGA23" s="23"/>
      <c r="AGB23" s="23"/>
      <c r="AGC23" s="23"/>
      <c r="AGD23" s="23"/>
      <c r="AGE23" s="23"/>
      <c r="AGF23" s="23"/>
      <c r="AGG23" s="23"/>
      <c r="AGH23" s="23"/>
      <c r="AGI23" s="23"/>
      <c r="AGJ23" s="23"/>
      <c r="AGK23" s="23"/>
      <c r="AGL23" s="23"/>
      <c r="AGM23" s="23"/>
      <c r="AGN23" s="23"/>
      <c r="AGO23" s="23"/>
      <c r="AGP23" s="23"/>
      <c r="AGQ23" s="23"/>
      <c r="AGR23" s="23"/>
      <c r="AGS23" s="23"/>
      <c r="AGT23" s="23"/>
      <c r="AGU23" s="23"/>
      <c r="AGV23" s="23"/>
      <c r="AGW23" s="23"/>
      <c r="AGX23" s="23"/>
      <c r="AGY23" s="23"/>
      <c r="AGZ23" s="23"/>
      <c r="AHA23" s="23"/>
      <c r="AHB23" s="23"/>
      <c r="AHC23" s="23"/>
      <c r="AHD23" s="23"/>
      <c r="AHE23" s="23"/>
      <c r="AHF23" s="23"/>
      <c r="AHG23" s="23"/>
      <c r="AHH23" s="23"/>
      <c r="AHI23" s="23"/>
      <c r="AHJ23" s="23"/>
      <c r="AHK23" s="23"/>
      <c r="AHL23" s="23"/>
      <c r="AHM23" s="23"/>
      <c r="AHN23" s="23"/>
      <c r="AHO23" s="23"/>
      <c r="AHP23" s="23"/>
      <c r="AHQ23" s="23"/>
      <c r="AHR23" s="23"/>
      <c r="AHS23" s="23"/>
      <c r="AHT23" s="23"/>
      <c r="AHU23" s="23"/>
      <c r="AHV23" s="23"/>
      <c r="AHW23" s="23"/>
      <c r="AHX23" s="23"/>
      <c r="AHY23" s="23"/>
      <c r="AHZ23" s="23"/>
      <c r="AIA23" s="23"/>
      <c r="AIB23" s="23"/>
      <c r="AIC23" s="23"/>
      <c r="AID23" s="23"/>
      <c r="AIE23" s="23"/>
      <c r="AIF23" s="23"/>
      <c r="AIG23" s="23"/>
      <c r="AIH23" s="23"/>
      <c r="AII23" s="23"/>
      <c r="AIJ23" s="23"/>
      <c r="AIK23" s="23"/>
      <c r="AIL23" s="23"/>
      <c r="AIM23" s="23"/>
      <c r="AIN23" s="23"/>
      <c r="AIO23" s="23"/>
      <c r="AIP23" s="23"/>
      <c r="AIQ23" s="23"/>
      <c r="AIR23" s="23"/>
      <c r="AIS23" s="23"/>
      <c r="AIT23" s="23"/>
      <c r="AIU23" s="23"/>
      <c r="AIV23" s="23"/>
      <c r="AIW23" s="23"/>
      <c r="AIX23" s="23"/>
      <c r="AIY23" s="23"/>
      <c r="AIZ23" s="23"/>
      <c r="AJA23" s="23"/>
      <c r="AJB23" s="23"/>
      <c r="AJC23" s="23"/>
      <c r="AJD23" s="23"/>
      <c r="AJE23" s="23"/>
      <c r="AJF23" s="23"/>
      <c r="AJG23" s="23"/>
      <c r="AJH23" s="23"/>
      <c r="AJI23" s="23"/>
      <c r="AJJ23" s="23"/>
      <c r="AJK23" s="23"/>
      <c r="AJL23" s="23"/>
      <c r="AJM23" s="23"/>
      <c r="AJN23" s="23"/>
      <c r="AJO23" s="23"/>
      <c r="AJP23" s="23"/>
      <c r="AJQ23" s="23"/>
      <c r="AJR23" s="23"/>
      <c r="AJS23" s="23"/>
      <c r="AJT23" s="23"/>
      <c r="AJU23" s="23"/>
      <c r="AJV23" s="23"/>
      <c r="AJW23" s="23"/>
      <c r="AJX23" s="23"/>
      <c r="AJY23" s="23"/>
      <c r="AJZ23" s="23"/>
      <c r="AKA23" s="23"/>
      <c r="AKB23" s="23"/>
      <c r="AKC23" s="23"/>
      <c r="AKD23" s="23"/>
      <c r="AKE23" s="23"/>
      <c r="AKF23" s="23"/>
      <c r="AKG23" s="23"/>
      <c r="AKH23" s="23"/>
      <c r="AKI23" s="23"/>
      <c r="AKJ23" s="23"/>
      <c r="AKK23" s="23"/>
      <c r="AKL23" s="23"/>
      <c r="AKM23" s="23"/>
      <c r="AKN23" s="23"/>
      <c r="AKO23" s="23"/>
      <c r="AKP23" s="23"/>
      <c r="AKQ23" s="23"/>
      <c r="AKR23" s="23"/>
      <c r="AKS23" s="23"/>
      <c r="AKT23" s="23"/>
      <c r="AKU23" s="23"/>
      <c r="AKV23" s="23"/>
      <c r="AKW23" s="23"/>
      <c r="AKX23" s="23"/>
      <c r="AKY23" s="23"/>
      <c r="AKZ23" s="23"/>
      <c r="ALA23" s="23"/>
      <c r="ALB23" s="23"/>
      <c r="ALC23" s="23"/>
      <c r="ALD23" s="23"/>
      <c r="ALE23" s="23"/>
      <c r="ALF23" s="23"/>
      <c r="ALG23" s="23"/>
      <c r="ALH23" s="23"/>
      <c r="ALI23" s="23"/>
      <c r="ALJ23" s="23"/>
      <c r="ALK23" s="23"/>
      <c r="ALL23" s="23"/>
      <c r="ALM23" s="23"/>
      <c r="ALN23" s="23"/>
      <c r="ALO23" s="23"/>
      <c r="ALP23" s="23"/>
      <c r="ALQ23" s="23"/>
      <c r="ALR23" s="23"/>
      <c r="ALS23" s="23"/>
      <c r="ALT23" s="23"/>
      <c r="ALU23" s="23"/>
      <c r="ALV23" s="23"/>
      <c r="ALW23" s="23"/>
      <c r="ALX23" s="23"/>
      <c r="ALY23" s="23"/>
      <c r="ALZ23" s="23"/>
      <c r="AMA23" s="23"/>
      <c r="AMB23" s="23"/>
      <c r="AMC23" s="23"/>
      <c r="AMD23" s="23"/>
      <c r="AME23" s="23"/>
      <c r="AMF23" s="23"/>
      <c r="AMG23" s="23"/>
      <c r="AMH23" s="23"/>
      <c r="AMI23" s="23"/>
      <c r="AMJ23" s="23"/>
      <c r="AMK23" s="23"/>
      <c r="AML23" s="23"/>
      <c r="AMM23" s="23"/>
      <c r="AMN23" s="23"/>
      <c r="AMO23" s="23"/>
      <c r="AMP23" s="23"/>
      <c r="AMQ23" s="23"/>
      <c r="AMR23" s="23"/>
      <c r="AMS23" s="23"/>
      <c r="AMT23" s="23"/>
      <c r="AMU23" s="23"/>
      <c r="AMV23" s="23"/>
      <c r="AMW23" s="23"/>
      <c r="AMX23" s="23"/>
      <c r="AMY23" s="23"/>
      <c r="AMZ23" s="23"/>
      <c r="ANA23" s="23"/>
      <c r="ANB23" s="23"/>
      <c r="ANC23" s="23"/>
      <c r="AND23" s="23"/>
      <c r="ANE23" s="23"/>
      <c r="ANF23" s="23"/>
      <c r="ANG23" s="23"/>
      <c r="ANH23" s="23"/>
      <c r="ANI23" s="23"/>
      <c r="ANJ23" s="23"/>
      <c r="ANK23" s="23"/>
      <c r="ANL23" s="23"/>
      <c r="ANM23" s="23"/>
      <c r="ANN23" s="23"/>
      <c r="ANO23" s="23"/>
      <c r="ANP23" s="23"/>
      <c r="ANQ23" s="23"/>
      <c r="ANR23" s="23"/>
      <c r="ANS23" s="23"/>
      <c r="ANT23" s="23"/>
      <c r="ANU23" s="23"/>
      <c r="ANV23" s="23"/>
      <c r="ANW23" s="23"/>
      <c r="ANX23" s="23"/>
      <c r="ANY23" s="23"/>
      <c r="ANZ23" s="23"/>
      <c r="AOA23" s="23"/>
      <c r="AOB23" s="23"/>
      <c r="AOC23" s="23"/>
      <c r="AOD23" s="23"/>
      <c r="AOE23" s="23"/>
      <c r="AOF23" s="23"/>
      <c r="AOG23" s="23"/>
      <c r="AOH23" s="23"/>
      <c r="AOI23" s="23"/>
      <c r="AOJ23" s="23"/>
      <c r="AOK23" s="23"/>
      <c r="AOL23" s="23"/>
      <c r="AOM23" s="23"/>
      <c r="AON23" s="23"/>
      <c r="AOO23" s="23"/>
      <c r="AOP23" s="23"/>
      <c r="AOQ23" s="23"/>
      <c r="AOR23" s="23"/>
      <c r="AOS23" s="23"/>
      <c r="AOT23" s="23"/>
      <c r="AOU23" s="23"/>
      <c r="AOV23" s="23"/>
      <c r="AOW23" s="23"/>
      <c r="AOX23" s="23"/>
      <c r="AOY23" s="23"/>
      <c r="AOZ23" s="23"/>
      <c r="APA23" s="23"/>
      <c r="APB23" s="23"/>
      <c r="APC23" s="23"/>
      <c r="APD23" s="23"/>
      <c r="APE23" s="23"/>
      <c r="APF23" s="23"/>
      <c r="APG23" s="23"/>
      <c r="APH23" s="23"/>
      <c r="API23" s="23"/>
      <c r="APJ23" s="23"/>
      <c r="APK23" s="23"/>
      <c r="APL23" s="23"/>
      <c r="APM23" s="23"/>
      <c r="APN23" s="23"/>
      <c r="APO23" s="23"/>
      <c r="APP23" s="23"/>
      <c r="APQ23" s="23"/>
      <c r="APR23" s="23"/>
      <c r="APS23" s="23"/>
      <c r="APT23" s="23"/>
      <c r="APU23" s="23"/>
      <c r="APV23" s="23"/>
      <c r="APW23" s="23"/>
      <c r="APX23" s="23"/>
      <c r="APY23" s="23"/>
      <c r="APZ23" s="23"/>
      <c r="AQA23" s="23"/>
      <c r="AQB23" s="23"/>
      <c r="AQC23" s="23"/>
      <c r="AQD23" s="23"/>
      <c r="AQE23" s="23"/>
      <c r="AQF23" s="23"/>
      <c r="AQG23" s="23"/>
      <c r="AQH23" s="23"/>
      <c r="AQI23" s="23"/>
      <c r="AQJ23" s="23"/>
      <c r="AQK23" s="23"/>
      <c r="AQL23" s="23"/>
      <c r="AQM23" s="23"/>
      <c r="AQN23" s="23"/>
      <c r="AQO23" s="23"/>
      <c r="AQP23" s="23"/>
      <c r="AQQ23" s="23"/>
      <c r="AQR23" s="23"/>
      <c r="AQS23" s="23"/>
      <c r="AQT23" s="23"/>
      <c r="AQU23" s="23"/>
      <c r="AQV23" s="23"/>
      <c r="AQW23" s="23"/>
      <c r="AQX23" s="23"/>
      <c r="AQY23" s="23"/>
      <c r="AQZ23" s="23"/>
      <c r="ARA23" s="23"/>
      <c r="ARB23" s="23"/>
      <c r="ARC23" s="23"/>
      <c r="ARD23" s="23"/>
      <c r="ARE23" s="23"/>
      <c r="ARF23" s="23"/>
      <c r="ARG23" s="23"/>
      <c r="ARH23" s="23"/>
      <c r="ARI23" s="23"/>
      <c r="ARJ23" s="23"/>
      <c r="ARK23" s="23"/>
      <c r="ARL23" s="23"/>
      <c r="ARM23" s="23"/>
      <c r="ARN23" s="23"/>
      <c r="ARO23" s="23"/>
      <c r="ARP23" s="23"/>
      <c r="ARQ23" s="23"/>
      <c r="ARR23" s="23"/>
      <c r="ARS23" s="23"/>
      <c r="ART23" s="23"/>
      <c r="ARU23" s="23"/>
      <c r="ARV23" s="23"/>
      <c r="ARW23" s="23"/>
      <c r="ARX23" s="23"/>
      <c r="ARY23" s="23"/>
      <c r="ARZ23" s="23"/>
      <c r="ASA23" s="23"/>
      <c r="ASB23" s="23"/>
      <c r="ASC23" s="23"/>
      <c r="ASD23" s="23"/>
      <c r="ASE23" s="23"/>
      <c r="ASF23" s="23"/>
      <c r="ASG23" s="23"/>
      <c r="ASH23" s="23"/>
      <c r="ASI23" s="23"/>
      <c r="ASJ23" s="23"/>
      <c r="ASK23" s="23"/>
      <c r="ASL23" s="23"/>
      <c r="ASM23" s="23"/>
      <c r="ASN23" s="23"/>
      <c r="ASO23" s="23"/>
      <c r="ASP23" s="23"/>
      <c r="ASQ23" s="23"/>
      <c r="ASR23" s="23"/>
      <c r="ASS23" s="23"/>
      <c r="AST23" s="23"/>
      <c r="ASU23" s="23"/>
      <c r="ASV23" s="23"/>
      <c r="ASW23" s="23"/>
      <c r="ASX23" s="23"/>
      <c r="ASY23" s="23"/>
      <c r="ASZ23" s="23"/>
      <c r="ATA23" s="23"/>
      <c r="ATB23" s="23"/>
      <c r="ATC23" s="23"/>
      <c r="ATD23" s="23"/>
      <c r="ATE23" s="23"/>
      <c r="ATF23" s="23"/>
      <c r="ATG23" s="23"/>
      <c r="ATH23" s="23"/>
      <c r="ATI23" s="23"/>
      <c r="ATJ23" s="23"/>
      <c r="ATK23" s="23"/>
      <c r="ATL23" s="23"/>
      <c r="ATM23" s="23"/>
      <c r="ATN23" s="23"/>
      <c r="ATO23" s="23"/>
      <c r="ATP23" s="23"/>
      <c r="ATQ23" s="23"/>
      <c r="ATR23" s="23"/>
      <c r="ATS23" s="23"/>
      <c r="ATT23" s="23"/>
      <c r="ATU23" s="23"/>
      <c r="ATV23" s="23"/>
      <c r="ATW23" s="23"/>
      <c r="ATX23" s="23"/>
      <c r="ATY23" s="23"/>
      <c r="ATZ23" s="23"/>
      <c r="AUA23" s="23"/>
      <c r="AUB23" s="23"/>
      <c r="AUC23" s="23"/>
      <c r="AUD23" s="23"/>
      <c r="AUE23" s="23"/>
      <c r="AUF23" s="23"/>
      <c r="AUG23" s="23"/>
      <c r="AUH23" s="23"/>
      <c r="AUI23" s="23"/>
      <c r="AUJ23" s="23"/>
      <c r="AUK23" s="23"/>
      <c r="AUL23" s="23"/>
      <c r="AUM23" s="23"/>
      <c r="AUN23" s="23"/>
      <c r="AUO23" s="23"/>
      <c r="AUP23" s="23"/>
      <c r="AUQ23" s="23"/>
      <c r="AUR23" s="23"/>
      <c r="AUS23" s="23"/>
      <c r="AUT23" s="23"/>
      <c r="AUU23" s="23"/>
      <c r="AUV23" s="23"/>
      <c r="AUW23" s="23"/>
      <c r="AUX23" s="23"/>
      <c r="AUY23" s="23"/>
      <c r="AUZ23" s="23"/>
      <c r="AVA23" s="23"/>
      <c r="AVB23" s="23"/>
      <c r="AVC23" s="23"/>
      <c r="AVD23" s="23"/>
      <c r="AVE23" s="23"/>
      <c r="AVF23" s="23"/>
      <c r="AVG23" s="23"/>
      <c r="AVH23" s="23"/>
      <c r="AVI23" s="23"/>
      <c r="AVJ23" s="23"/>
      <c r="AVK23" s="23"/>
      <c r="AVL23" s="23"/>
      <c r="AVM23" s="23"/>
      <c r="AVN23" s="23"/>
      <c r="AVO23" s="23"/>
      <c r="AVP23" s="23"/>
      <c r="AVQ23" s="23"/>
      <c r="AVR23" s="23"/>
      <c r="AVS23" s="23"/>
      <c r="AVT23" s="23"/>
      <c r="AVU23" s="23"/>
      <c r="AVV23" s="23"/>
      <c r="AVW23" s="23"/>
      <c r="AVX23" s="23"/>
      <c r="AVY23" s="23"/>
      <c r="AVZ23" s="23"/>
      <c r="AWA23" s="23"/>
      <c r="AWB23" s="23"/>
      <c r="AWC23" s="23"/>
      <c r="AWD23" s="23"/>
      <c r="AWE23" s="23"/>
      <c r="AWF23" s="23"/>
      <c r="AWG23" s="23"/>
      <c r="AWH23" s="23"/>
      <c r="AWI23" s="23"/>
      <c r="AWJ23" s="23"/>
      <c r="AWK23" s="23"/>
      <c r="AWL23" s="23"/>
      <c r="AWM23" s="23"/>
      <c r="AWN23" s="23"/>
      <c r="AWO23" s="23"/>
      <c r="AWP23" s="23"/>
      <c r="AWQ23" s="23"/>
      <c r="AWR23" s="23"/>
      <c r="AWS23" s="23"/>
      <c r="AWT23" s="23"/>
      <c r="AWU23" s="23"/>
      <c r="AWV23" s="23"/>
      <c r="AWW23" s="23"/>
      <c r="AWX23" s="23"/>
      <c r="AWY23" s="23"/>
      <c r="AWZ23" s="23"/>
      <c r="AXA23" s="23"/>
      <c r="AXB23" s="23"/>
      <c r="AXC23" s="23"/>
      <c r="AXD23" s="23"/>
      <c r="AXE23" s="23"/>
      <c r="AXF23" s="23"/>
      <c r="AXG23" s="23"/>
      <c r="AXH23" s="23"/>
      <c r="AXI23" s="23"/>
      <c r="AXJ23" s="23"/>
      <c r="AXK23" s="23"/>
      <c r="AXL23" s="23"/>
      <c r="AXM23" s="23"/>
      <c r="AXN23" s="23"/>
      <c r="AXO23" s="23"/>
      <c r="AXP23" s="23"/>
      <c r="AXQ23" s="23"/>
      <c r="AXR23" s="23"/>
      <c r="AXS23" s="23"/>
      <c r="AXT23" s="23"/>
      <c r="AXU23" s="23"/>
      <c r="AXV23" s="23"/>
      <c r="AXW23" s="23"/>
      <c r="AXX23" s="23"/>
      <c r="AXY23" s="23"/>
      <c r="AXZ23" s="23"/>
      <c r="AYA23" s="23"/>
      <c r="AYB23" s="23"/>
      <c r="AYC23" s="23"/>
      <c r="AYD23" s="23"/>
      <c r="AYE23" s="23"/>
      <c r="AYF23" s="23"/>
      <c r="AYG23" s="23"/>
      <c r="AYH23" s="23"/>
      <c r="AYI23" s="23"/>
      <c r="AYJ23" s="23"/>
      <c r="AYK23" s="23"/>
      <c r="AYL23" s="23"/>
      <c r="AYM23" s="23"/>
      <c r="AYN23" s="23"/>
      <c r="AYO23" s="23"/>
      <c r="AYP23" s="23"/>
      <c r="AYQ23" s="23"/>
      <c r="AYR23" s="23"/>
      <c r="AYS23" s="23"/>
      <c r="AYT23" s="23"/>
      <c r="AYU23" s="23"/>
      <c r="AYV23" s="23"/>
      <c r="AYW23" s="23"/>
      <c r="AYX23" s="23"/>
      <c r="AYY23" s="23"/>
      <c r="AYZ23" s="23"/>
      <c r="AZA23" s="23"/>
      <c r="AZB23" s="23"/>
      <c r="AZC23" s="23"/>
      <c r="AZD23" s="23"/>
      <c r="AZE23" s="23"/>
      <c r="AZF23" s="23"/>
      <c r="AZG23" s="23"/>
      <c r="AZH23" s="23"/>
      <c r="AZI23" s="23"/>
      <c r="AZJ23" s="23"/>
      <c r="AZK23" s="23"/>
      <c r="AZL23" s="23"/>
      <c r="AZM23" s="23"/>
      <c r="AZN23" s="23"/>
      <c r="AZO23" s="23"/>
      <c r="AZP23" s="23"/>
      <c r="AZQ23" s="23"/>
      <c r="AZR23" s="23"/>
      <c r="AZS23" s="23"/>
      <c r="AZT23" s="23"/>
      <c r="AZU23" s="23"/>
      <c r="AZV23" s="23"/>
      <c r="AZW23" s="23"/>
      <c r="AZX23" s="23"/>
      <c r="AZY23" s="23"/>
      <c r="AZZ23" s="23"/>
      <c r="BAA23" s="23"/>
      <c r="BAB23" s="23"/>
      <c r="BAC23" s="23"/>
      <c r="BAD23" s="23"/>
      <c r="BAE23" s="23"/>
      <c r="BAF23" s="23"/>
      <c r="BAG23" s="23"/>
      <c r="BAH23" s="23"/>
      <c r="BAI23" s="23"/>
      <c r="BAJ23" s="23"/>
      <c r="BAK23" s="23"/>
      <c r="BAL23" s="23"/>
      <c r="BAM23" s="23"/>
      <c r="BAN23" s="23"/>
      <c r="BAO23" s="23"/>
      <c r="BAP23" s="23"/>
      <c r="BAQ23" s="23"/>
      <c r="BAR23" s="23"/>
      <c r="BAS23" s="23"/>
      <c r="BAT23" s="23"/>
      <c r="BAU23" s="23"/>
      <c r="BAV23" s="23"/>
      <c r="BAW23" s="23"/>
      <c r="BAX23" s="23"/>
      <c r="BAY23" s="23"/>
      <c r="BAZ23" s="23"/>
      <c r="BBA23" s="23"/>
      <c r="BBB23" s="23"/>
      <c r="BBC23" s="23"/>
      <c r="BBD23" s="23"/>
      <c r="BBE23" s="23"/>
      <c r="BBF23" s="23"/>
      <c r="BBG23" s="23"/>
      <c r="BBH23" s="23"/>
      <c r="BBI23" s="23"/>
      <c r="BBJ23" s="23"/>
      <c r="BBK23" s="23"/>
      <c r="BBL23" s="23"/>
      <c r="BBM23" s="23"/>
      <c r="BBN23" s="23"/>
      <c r="BBO23" s="23"/>
      <c r="BBP23" s="23"/>
      <c r="BBQ23" s="23"/>
      <c r="BBR23" s="23"/>
      <c r="BBS23" s="23"/>
      <c r="BBT23" s="23"/>
      <c r="BBU23" s="23"/>
      <c r="BBV23" s="23"/>
      <c r="BBW23" s="23"/>
      <c r="BBX23" s="23"/>
      <c r="BBY23" s="23"/>
      <c r="BBZ23" s="23"/>
      <c r="BCA23" s="23"/>
      <c r="BCB23" s="23"/>
      <c r="BCC23" s="23"/>
      <c r="BCD23" s="23"/>
      <c r="BCE23" s="23"/>
      <c r="BCF23" s="23"/>
      <c r="BCG23" s="23"/>
      <c r="BCH23" s="23"/>
      <c r="BCI23" s="23"/>
      <c r="BCJ23" s="23"/>
      <c r="BCK23" s="23"/>
      <c r="BCL23" s="23"/>
      <c r="BCM23" s="23"/>
      <c r="BCN23" s="23"/>
      <c r="BCO23" s="23"/>
      <c r="BCP23" s="23"/>
      <c r="BCQ23" s="23"/>
      <c r="BCR23" s="23"/>
      <c r="BCS23" s="23"/>
      <c r="BCT23" s="23"/>
      <c r="BCU23" s="23"/>
      <c r="BCV23" s="23"/>
      <c r="BCW23" s="23"/>
      <c r="BCX23" s="23"/>
      <c r="BCY23" s="23"/>
      <c r="BCZ23" s="23"/>
      <c r="BDA23" s="23"/>
      <c r="BDB23" s="23"/>
      <c r="BDC23" s="23"/>
      <c r="BDD23" s="23"/>
      <c r="BDE23" s="23"/>
      <c r="BDF23" s="23"/>
      <c r="BDG23" s="23"/>
      <c r="BDH23" s="23"/>
      <c r="BDI23" s="23"/>
      <c r="BDJ23" s="23"/>
      <c r="BDK23" s="23"/>
      <c r="BDL23" s="23"/>
      <c r="BDM23" s="23"/>
      <c r="BDN23" s="23"/>
      <c r="BDO23" s="23"/>
      <c r="BDP23" s="23"/>
      <c r="BDQ23" s="23"/>
      <c r="BDR23" s="23"/>
      <c r="BDS23" s="23"/>
      <c r="BDT23" s="23"/>
      <c r="BDU23" s="23"/>
      <c r="BDV23" s="23"/>
      <c r="BDW23" s="23"/>
      <c r="BDX23" s="23"/>
      <c r="BDY23" s="23"/>
      <c r="BDZ23" s="23"/>
      <c r="BEA23" s="23"/>
      <c r="BEB23" s="23"/>
      <c r="BEC23" s="23"/>
      <c r="BED23" s="23"/>
      <c r="BEE23" s="23"/>
      <c r="BEF23" s="23"/>
      <c r="BEG23" s="23"/>
      <c r="BEH23" s="23"/>
      <c r="BEI23" s="23"/>
      <c r="BEJ23" s="23"/>
      <c r="BEK23" s="23"/>
      <c r="BEL23" s="23"/>
      <c r="BEM23" s="23"/>
      <c r="BEN23" s="23"/>
      <c r="BEO23" s="23"/>
      <c r="BEP23" s="23"/>
      <c r="BEQ23" s="23"/>
      <c r="BER23" s="23"/>
      <c r="BES23" s="23"/>
      <c r="BET23" s="23"/>
      <c r="BEU23" s="23"/>
      <c r="BEV23" s="23"/>
      <c r="BEW23" s="23"/>
      <c r="BEX23" s="23"/>
      <c r="BEY23" s="23"/>
      <c r="BEZ23" s="23"/>
      <c r="BFA23" s="23"/>
      <c r="BFB23" s="23"/>
      <c r="BFC23" s="23"/>
      <c r="BFD23" s="23"/>
      <c r="BFE23" s="23"/>
      <c r="BFF23" s="23"/>
      <c r="BFG23" s="23"/>
      <c r="BFH23" s="23"/>
      <c r="BFI23" s="23"/>
      <c r="BFJ23" s="23"/>
      <c r="BFK23" s="23"/>
      <c r="BFL23" s="23"/>
      <c r="BFM23" s="23"/>
      <c r="BFN23" s="23"/>
      <c r="BFO23" s="23"/>
      <c r="BFP23" s="23"/>
      <c r="BFQ23" s="23"/>
      <c r="BFR23" s="23"/>
      <c r="BFS23" s="23"/>
      <c r="BFT23" s="23"/>
      <c r="BFU23" s="23"/>
      <c r="BFV23" s="23"/>
      <c r="BFW23" s="23"/>
      <c r="BFX23" s="23"/>
      <c r="BFY23" s="23"/>
      <c r="BFZ23" s="23"/>
      <c r="BGA23" s="23"/>
      <c r="BGB23" s="23"/>
      <c r="BGC23" s="23"/>
      <c r="BGD23" s="23"/>
      <c r="BGE23" s="23"/>
      <c r="BGF23" s="23"/>
      <c r="BGG23" s="23"/>
      <c r="BGH23" s="23"/>
      <c r="BGI23" s="23"/>
      <c r="BGJ23" s="23"/>
      <c r="BGK23" s="23"/>
      <c r="BGL23" s="23"/>
      <c r="BGM23" s="23"/>
      <c r="BGN23" s="23"/>
      <c r="BGO23" s="23"/>
      <c r="BGP23" s="23"/>
      <c r="BGQ23" s="23"/>
      <c r="BGR23" s="23"/>
      <c r="BGS23" s="23"/>
      <c r="BGT23" s="23"/>
      <c r="BGU23" s="23"/>
      <c r="BGV23" s="23"/>
      <c r="BGW23" s="23"/>
      <c r="BGX23" s="23"/>
      <c r="BGY23" s="23"/>
      <c r="BGZ23" s="23"/>
      <c r="BHA23" s="23"/>
      <c r="BHB23" s="23"/>
      <c r="BHC23" s="23"/>
      <c r="BHD23" s="23"/>
      <c r="BHE23" s="23"/>
      <c r="BHF23" s="23"/>
      <c r="BHG23" s="23"/>
      <c r="BHH23" s="23"/>
      <c r="BHI23" s="23"/>
      <c r="BHJ23" s="23"/>
      <c r="BHK23" s="23"/>
      <c r="BHL23" s="23"/>
      <c r="BHM23" s="23"/>
      <c r="BHN23" s="23"/>
      <c r="BHO23" s="23"/>
      <c r="BHP23" s="23"/>
      <c r="BHQ23" s="23"/>
      <c r="BHR23" s="23"/>
      <c r="BHS23" s="23"/>
      <c r="BHT23" s="23"/>
      <c r="BHU23" s="23"/>
      <c r="BHV23" s="23"/>
      <c r="BHW23" s="23"/>
      <c r="BHX23" s="23"/>
      <c r="BHY23" s="23"/>
      <c r="BHZ23" s="23"/>
      <c r="BIA23" s="23"/>
      <c r="BIB23" s="23"/>
      <c r="BIC23" s="23"/>
      <c r="BID23" s="23"/>
      <c r="BIE23" s="23"/>
      <c r="BIF23" s="23"/>
      <c r="BIG23" s="23"/>
      <c r="BIH23" s="23"/>
      <c r="BII23" s="23"/>
      <c r="BIJ23" s="23"/>
      <c r="BIK23" s="23"/>
      <c r="BIL23" s="23"/>
      <c r="BIM23" s="23"/>
      <c r="BIN23" s="23"/>
      <c r="BIO23" s="23"/>
      <c r="BIP23" s="23"/>
      <c r="BIQ23" s="23"/>
      <c r="BIR23" s="23"/>
      <c r="BIS23" s="23"/>
      <c r="BIT23" s="23"/>
      <c r="BIU23" s="23"/>
      <c r="BIV23" s="23"/>
      <c r="BIW23" s="23"/>
      <c r="BIX23" s="23"/>
      <c r="BIY23" s="23"/>
      <c r="BIZ23" s="23"/>
      <c r="BJA23" s="23"/>
      <c r="BJB23" s="23"/>
      <c r="BJC23" s="23"/>
      <c r="BJD23" s="23"/>
      <c r="BJE23" s="23"/>
      <c r="BJF23" s="23"/>
      <c r="BJG23" s="23"/>
      <c r="BJH23" s="23"/>
      <c r="BJI23" s="23"/>
      <c r="BJJ23" s="23"/>
      <c r="BJK23" s="23"/>
      <c r="BJL23" s="23"/>
      <c r="BJM23" s="23"/>
      <c r="BJN23" s="23"/>
      <c r="BJO23" s="23"/>
      <c r="BJP23" s="23"/>
      <c r="BJQ23" s="23"/>
      <c r="BJR23" s="23"/>
      <c r="BJS23" s="23"/>
      <c r="BJT23" s="23"/>
      <c r="BJU23" s="23"/>
      <c r="BJV23" s="23"/>
      <c r="BJW23" s="23"/>
      <c r="BJX23" s="23"/>
      <c r="BJY23" s="23"/>
      <c r="BJZ23" s="23"/>
      <c r="BKA23" s="23"/>
      <c r="BKB23" s="23"/>
      <c r="BKC23" s="23"/>
      <c r="BKD23" s="23"/>
      <c r="BKE23" s="23"/>
      <c r="BKF23" s="23"/>
      <c r="BKG23" s="23"/>
      <c r="BKH23" s="23"/>
      <c r="BKI23" s="23"/>
      <c r="BKJ23" s="23"/>
      <c r="BKK23" s="23"/>
      <c r="BKL23" s="23"/>
      <c r="BKM23" s="23"/>
      <c r="BKN23" s="23"/>
      <c r="BKO23" s="23"/>
      <c r="BKP23" s="23"/>
      <c r="BKQ23" s="23"/>
      <c r="BKR23" s="23"/>
      <c r="BKS23" s="23"/>
      <c r="BKT23" s="23"/>
      <c r="BKU23" s="23"/>
      <c r="BKV23" s="23"/>
      <c r="BKW23" s="23"/>
      <c r="BKX23" s="23"/>
      <c r="BKY23" s="23"/>
      <c r="BKZ23" s="23"/>
      <c r="BLA23" s="23"/>
      <c r="BLB23" s="23"/>
      <c r="BLC23" s="23"/>
      <c r="BLD23" s="23"/>
      <c r="BLE23" s="23"/>
      <c r="BLF23" s="23"/>
      <c r="BLG23" s="23"/>
      <c r="BLH23" s="23"/>
      <c r="BLI23" s="23"/>
      <c r="BLJ23" s="23"/>
      <c r="BLK23" s="23"/>
      <c r="BLL23" s="23"/>
      <c r="BLM23" s="23"/>
      <c r="BLN23" s="23"/>
      <c r="BLO23" s="23"/>
      <c r="BLP23" s="23"/>
      <c r="BLQ23" s="23"/>
      <c r="BLR23" s="23"/>
      <c r="BLS23" s="23"/>
      <c r="BLT23" s="23"/>
      <c r="BLU23" s="23"/>
      <c r="BLV23" s="23"/>
      <c r="BLW23" s="23"/>
      <c r="BLX23" s="23"/>
      <c r="BLY23" s="23"/>
      <c r="BLZ23" s="23"/>
      <c r="BMA23" s="23"/>
      <c r="BMB23" s="23"/>
      <c r="BMC23" s="23"/>
      <c r="BMD23" s="23"/>
      <c r="BME23" s="23"/>
      <c r="BMF23" s="23"/>
      <c r="BMG23" s="23"/>
      <c r="BMH23" s="23"/>
      <c r="BMI23" s="23"/>
      <c r="BMJ23" s="23"/>
      <c r="BMK23" s="23"/>
      <c r="BML23" s="23"/>
      <c r="BMM23" s="23"/>
      <c r="BMN23" s="23"/>
      <c r="BMO23" s="23"/>
      <c r="BMP23" s="23"/>
      <c r="BMQ23" s="23"/>
      <c r="BMR23" s="23"/>
      <c r="BMS23" s="23"/>
      <c r="BMT23" s="23"/>
      <c r="BMU23" s="23"/>
      <c r="BMV23" s="23"/>
      <c r="BMW23" s="23"/>
      <c r="BMX23" s="23"/>
      <c r="BMY23" s="23"/>
      <c r="BMZ23" s="23"/>
      <c r="BNA23" s="23"/>
      <c r="BNB23" s="23"/>
      <c r="BNC23" s="23"/>
      <c r="BND23" s="23"/>
      <c r="BNE23" s="23"/>
      <c r="BNF23" s="23"/>
      <c r="BNG23" s="23"/>
      <c r="BNH23" s="23"/>
      <c r="BNI23" s="23"/>
      <c r="BNJ23" s="23"/>
      <c r="BNK23" s="23"/>
      <c r="BNL23" s="23"/>
      <c r="BNM23" s="23"/>
      <c r="BNN23" s="23"/>
      <c r="BNO23" s="23"/>
      <c r="BNP23" s="23"/>
      <c r="BNQ23" s="23"/>
      <c r="BNR23" s="23"/>
      <c r="BNS23" s="23"/>
      <c r="BNT23" s="23"/>
      <c r="BNU23" s="23"/>
      <c r="BNV23" s="23"/>
      <c r="BNW23" s="23"/>
      <c r="BNX23" s="23"/>
      <c r="BNY23" s="23"/>
      <c r="BNZ23" s="23"/>
      <c r="BOA23" s="23"/>
      <c r="BOB23" s="23"/>
      <c r="BOC23" s="23"/>
      <c r="BOD23" s="23"/>
      <c r="BOE23" s="23"/>
      <c r="BOF23" s="23"/>
      <c r="BOG23" s="23"/>
      <c r="BOH23" s="23"/>
      <c r="BOI23" s="23"/>
      <c r="BOJ23" s="23"/>
      <c r="BOK23" s="23"/>
      <c r="BOL23" s="23"/>
      <c r="BOM23" s="23"/>
      <c r="BON23" s="23"/>
      <c r="BOO23" s="23"/>
      <c r="BOP23" s="23"/>
      <c r="BOQ23" s="23"/>
      <c r="BOR23" s="23"/>
      <c r="BOS23" s="23"/>
      <c r="BOT23" s="23"/>
      <c r="BOU23" s="23"/>
      <c r="BOV23" s="23"/>
      <c r="BOW23" s="23"/>
      <c r="BOX23" s="23"/>
      <c r="BOY23" s="23"/>
      <c r="BOZ23" s="23"/>
      <c r="BPA23" s="23"/>
      <c r="BPB23" s="23"/>
      <c r="BPC23" s="23"/>
      <c r="BPD23" s="23"/>
      <c r="BPE23" s="23"/>
      <c r="BPF23" s="23"/>
      <c r="BPG23" s="23"/>
      <c r="BPH23" s="23"/>
      <c r="BPI23" s="23"/>
      <c r="BPJ23" s="23"/>
      <c r="BPK23" s="23"/>
      <c r="BPL23" s="23"/>
      <c r="BPM23" s="23"/>
      <c r="BPN23" s="23"/>
      <c r="BPO23" s="23"/>
      <c r="BPP23" s="23"/>
      <c r="BPQ23" s="23"/>
      <c r="BPR23" s="23"/>
      <c r="BPS23" s="23"/>
      <c r="BPT23" s="23"/>
      <c r="BPU23" s="23"/>
      <c r="BPV23" s="23"/>
      <c r="BPW23" s="23"/>
      <c r="BPX23" s="23"/>
      <c r="BPY23" s="23"/>
      <c r="BPZ23" s="23"/>
      <c r="BQA23" s="23"/>
      <c r="BQB23" s="23"/>
      <c r="BQC23" s="23"/>
      <c r="BQD23" s="23"/>
      <c r="BQE23" s="23"/>
      <c r="BQF23" s="23"/>
      <c r="BQG23" s="23"/>
      <c r="BQH23" s="23"/>
      <c r="BQI23" s="23"/>
      <c r="BQJ23" s="23"/>
      <c r="BQK23" s="23"/>
      <c r="BQL23" s="23"/>
      <c r="BQM23" s="23"/>
      <c r="BQN23" s="23"/>
      <c r="BQO23" s="23"/>
      <c r="BQP23" s="23"/>
      <c r="BQQ23" s="23"/>
      <c r="BQR23" s="23"/>
      <c r="BQS23" s="23"/>
      <c r="BQT23" s="23"/>
      <c r="BQU23" s="23"/>
      <c r="BQV23" s="23"/>
      <c r="BQW23" s="23"/>
      <c r="BQX23" s="23"/>
      <c r="BQY23" s="23"/>
      <c r="BQZ23" s="23"/>
      <c r="BRA23" s="23"/>
      <c r="BRB23" s="23"/>
      <c r="BRC23" s="23"/>
      <c r="BRD23" s="23"/>
      <c r="BRE23" s="23"/>
      <c r="BRF23" s="23"/>
      <c r="BRG23" s="23"/>
      <c r="BRH23" s="23"/>
      <c r="BRI23" s="23"/>
      <c r="BRJ23" s="23"/>
      <c r="BRK23" s="23"/>
      <c r="BRL23" s="23"/>
      <c r="BRM23" s="23"/>
      <c r="BRN23" s="23"/>
      <c r="BRO23" s="23"/>
      <c r="BRP23" s="23"/>
      <c r="BRQ23" s="23"/>
      <c r="BRR23" s="23"/>
      <c r="BRS23" s="23"/>
      <c r="BRT23" s="23"/>
      <c r="BRU23" s="23"/>
      <c r="BRV23" s="23"/>
      <c r="BRW23" s="23"/>
      <c r="BRX23" s="23"/>
      <c r="BRY23" s="23"/>
      <c r="BRZ23" s="23"/>
      <c r="BSA23" s="23"/>
      <c r="BSB23" s="23"/>
      <c r="BSC23" s="23"/>
      <c r="BSD23" s="23"/>
      <c r="BSE23" s="23"/>
      <c r="BSF23" s="23"/>
      <c r="BSG23" s="23"/>
      <c r="BSH23" s="23"/>
      <c r="BSI23" s="23"/>
      <c r="BSJ23" s="23"/>
      <c r="BSK23" s="23"/>
      <c r="BSL23" s="23"/>
      <c r="BSM23" s="23"/>
      <c r="BSN23" s="23"/>
      <c r="BSO23" s="23"/>
      <c r="BSP23" s="23"/>
      <c r="BSQ23" s="23"/>
      <c r="BSR23" s="23"/>
      <c r="BSS23" s="23"/>
      <c r="BST23" s="23"/>
      <c r="BSU23" s="23"/>
      <c r="BSV23" s="23"/>
      <c r="BSW23" s="23"/>
      <c r="BSX23" s="23"/>
      <c r="BSY23" s="23"/>
      <c r="BSZ23" s="23"/>
      <c r="BTA23" s="23"/>
      <c r="BTB23" s="23"/>
      <c r="BTC23" s="23"/>
      <c r="BTD23" s="23"/>
      <c r="BTE23" s="23"/>
      <c r="BTF23" s="23"/>
      <c r="BTG23" s="23"/>
      <c r="BTH23" s="23"/>
      <c r="BTI23" s="23"/>
      <c r="BTJ23" s="23"/>
      <c r="BTK23" s="23"/>
      <c r="BTL23" s="23"/>
      <c r="BTM23" s="23"/>
      <c r="BTN23" s="23"/>
      <c r="BTO23" s="23"/>
      <c r="BTP23" s="23"/>
      <c r="BTQ23" s="23"/>
      <c r="BTR23" s="23"/>
      <c r="BTS23" s="23"/>
      <c r="BTT23" s="23"/>
      <c r="BTU23" s="23"/>
      <c r="BTV23" s="23"/>
      <c r="BTW23" s="23"/>
      <c r="BTX23" s="23"/>
      <c r="BTY23" s="23"/>
      <c r="BTZ23" s="23"/>
      <c r="BUA23" s="23"/>
      <c r="BUB23" s="23"/>
      <c r="BUC23" s="23"/>
      <c r="BUD23" s="23"/>
      <c r="BUE23" s="23"/>
      <c r="BUF23" s="23"/>
      <c r="BUG23" s="23"/>
      <c r="BUH23" s="23"/>
      <c r="BUI23" s="23"/>
      <c r="BUJ23" s="23"/>
      <c r="BUK23" s="23"/>
      <c r="BUL23" s="23"/>
      <c r="BUM23" s="23"/>
      <c r="BUN23" s="23"/>
      <c r="BUO23" s="23"/>
      <c r="BUP23" s="23"/>
      <c r="BUQ23" s="23"/>
      <c r="BUR23" s="23"/>
      <c r="BUS23" s="23"/>
      <c r="BUT23" s="23"/>
      <c r="BUU23" s="23"/>
      <c r="BUV23" s="23"/>
      <c r="BUW23" s="23"/>
      <c r="BUX23" s="23"/>
      <c r="BUY23" s="23"/>
      <c r="BUZ23" s="23"/>
      <c r="BVA23" s="23"/>
      <c r="BVB23" s="23"/>
      <c r="BVC23" s="23"/>
      <c r="BVD23" s="23"/>
      <c r="BVE23" s="23"/>
      <c r="BVF23" s="23"/>
      <c r="BVG23" s="23"/>
      <c r="BVH23" s="23"/>
      <c r="BVI23" s="23"/>
      <c r="BVJ23" s="23"/>
      <c r="BVK23" s="23"/>
      <c r="BVL23" s="23"/>
      <c r="BVM23" s="23"/>
      <c r="BVN23" s="23"/>
      <c r="BVO23" s="23"/>
      <c r="BVP23" s="23"/>
      <c r="BVQ23" s="23"/>
      <c r="BVR23" s="23"/>
      <c r="BVS23" s="23"/>
      <c r="BVT23" s="23"/>
      <c r="BVU23" s="23"/>
      <c r="BVV23" s="23"/>
      <c r="BVW23" s="23"/>
      <c r="BVX23" s="23"/>
      <c r="BVY23" s="23"/>
      <c r="BVZ23" s="23"/>
      <c r="BWA23" s="23"/>
      <c r="BWB23" s="23"/>
      <c r="BWC23" s="23"/>
      <c r="BWD23" s="23"/>
      <c r="BWE23" s="23"/>
      <c r="BWF23" s="23"/>
      <c r="BWG23" s="23"/>
      <c r="BWH23" s="23"/>
      <c r="BWI23" s="23"/>
      <c r="BWJ23" s="23"/>
      <c r="BWK23" s="23"/>
      <c r="BWL23" s="23"/>
      <c r="BWM23" s="23"/>
      <c r="BWN23" s="23"/>
      <c r="BWO23" s="23"/>
      <c r="BWP23" s="23"/>
      <c r="BWQ23" s="23"/>
      <c r="BWR23" s="23"/>
      <c r="BWS23" s="23"/>
      <c r="BWT23" s="23"/>
      <c r="BWU23" s="23"/>
      <c r="BWV23" s="23"/>
      <c r="BWW23" s="23"/>
      <c r="BWX23" s="23"/>
      <c r="BWY23" s="23"/>
      <c r="BWZ23" s="23"/>
      <c r="BXA23" s="23"/>
      <c r="BXB23" s="23"/>
      <c r="BXC23" s="23"/>
      <c r="BXD23" s="23"/>
      <c r="BXE23" s="23"/>
      <c r="BXF23" s="23"/>
      <c r="BXG23" s="23"/>
      <c r="BXH23" s="23"/>
      <c r="BXI23" s="23"/>
      <c r="BXJ23" s="23"/>
      <c r="BXK23" s="23"/>
      <c r="BXL23" s="23"/>
      <c r="BXM23" s="23"/>
      <c r="BXN23" s="23"/>
      <c r="BXO23" s="23"/>
      <c r="BXP23" s="23"/>
      <c r="BXQ23" s="23"/>
      <c r="BXR23" s="23"/>
      <c r="BXS23" s="23"/>
      <c r="BXT23" s="23"/>
      <c r="BXU23" s="23"/>
      <c r="BXV23" s="23"/>
      <c r="BXW23" s="23"/>
      <c r="BXX23" s="23"/>
      <c r="BXY23" s="23"/>
      <c r="BXZ23" s="23"/>
      <c r="BYA23" s="23"/>
      <c r="BYB23" s="23"/>
      <c r="BYC23" s="23"/>
      <c r="BYD23" s="23"/>
      <c r="BYE23" s="23"/>
      <c r="BYF23" s="23"/>
      <c r="BYG23" s="23"/>
      <c r="BYH23" s="23"/>
      <c r="BYI23" s="23"/>
      <c r="BYJ23" s="23"/>
      <c r="BYK23" s="23"/>
      <c r="BYL23" s="23"/>
      <c r="BYM23" s="23"/>
      <c r="BYN23" s="23"/>
      <c r="BYO23" s="23"/>
      <c r="BYP23" s="23"/>
      <c r="BYQ23" s="23"/>
      <c r="BYR23" s="23"/>
      <c r="BYS23" s="23"/>
      <c r="BYT23" s="23"/>
      <c r="BYU23" s="23"/>
      <c r="BYV23" s="23"/>
      <c r="BYW23" s="23"/>
      <c r="BYX23" s="23"/>
      <c r="BYY23" s="23"/>
      <c r="BYZ23" s="23"/>
      <c r="BZA23" s="23"/>
      <c r="BZB23" s="23"/>
      <c r="BZC23" s="23"/>
      <c r="BZD23" s="23"/>
      <c r="BZE23" s="23"/>
      <c r="BZF23" s="23"/>
      <c r="BZG23" s="23"/>
      <c r="BZH23" s="23"/>
      <c r="BZI23" s="23"/>
      <c r="BZJ23" s="23"/>
      <c r="BZK23" s="23"/>
      <c r="BZL23" s="23"/>
      <c r="BZM23" s="23"/>
      <c r="BZN23" s="23"/>
      <c r="BZO23" s="23"/>
      <c r="BZP23" s="23"/>
      <c r="BZQ23" s="23"/>
      <c r="BZR23" s="23"/>
      <c r="BZS23" s="23"/>
      <c r="BZT23" s="23"/>
      <c r="BZU23" s="23"/>
      <c r="BZV23" s="23"/>
      <c r="BZW23" s="23"/>
      <c r="BZX23" s="23"/>
      <c r="BZY23" s="23"/>
      <c r="BZZ23" s="23"/>
      <c r="CAA23" s="23"/>
      <c r="CAB23" s="23"/>
      <c r="CAC23" s="23"/>
      <c r="CAD23" s="23"/>
      <c r="CAE23" s="23"/>
      <c r="CAF23" s="23"/>
      <c r="CAG23" s="23"/>
      <c r="CAH23" s="23"/>
      <c r="CAI23" s="23"/>
      <c r="CAJ23" s="23"/>
      <c r="CAK23" s="23"/>
      <c r="CAL23" s="23"/>
      <c r="CAM23" s="23"/>
      <c r="CAN23" s="23"/>
      <c r="CAO23" s="23"/>
      <c r="CAP23" s="23"/>
      <c r="CAQ23" s="23"/>
      <c r="CAR23" s="23"/>
      <c r="CAS23" s="23"/>
      <c r="CAT23" s="23"/>
      <c r="CAU23" s="23"/>
      <c r="CAV23" s="23"/>
      <c r="CAW23" s="23"/>
      <c r="CAX23" s="23"/>
      <c r="CAY23" s="23"/>
      <c r="CAZ23" s="23"/>
      <c r="CBA23" s="23"/>
      <c r="CBB23" s="23"/>
      <c r="CBC23" s="23"/>
      <c r="CBD23" s="23"/>
      <c r="CBE23" s="23"/>
      <c r="CBF23" s="23"/>
      <c r="CBG23" s="23"/>
      <c r="CBH23" s="23"/>
      <c r="CBI23" s="23"/>
      <c r="CBJ23" s="23"/>
      <c r="CBK23" s="23"/>
      <c r="CBL23" s="23"/>
      <c r="CBM23" s="23"/>
      <c r="CBN23" s="23"/>
      <c r="CBO23" s="23"/>
      <c r="CBP23" s="23"/>
      <c r="CBQ23" s="23"/>
      <c r="CBR23" s="23"/>
      <c r="CBS23" s="23"/>
      <c r="CBT23" s="23"/>
      <c r="CBU23" s="23"/>
      <c r="CBV23" s="23"/>
      <c r="CBW23" s="23"/>
      <c r="CBX23" s="23"/>
      <c r="CBY23" s="23"/>
      <c r="CBZ23" s="23"/>
      <c r="CCA23" s="23"/>
      <c r="CCB23" s="23"/>
      <c r="CCC23" s="23"/>
      <c r="CCD23" s="23"/>
      <c r="CCE23" s="23"/>
      <c r="CCF23" s="23"/>
      <c r="CCG23" s="23"/>
      <c r="CCH23" s="23"/>
      <c r="CCI23" s="23"/>
      <c r="CCJ23" s="23"/>
      <c r="CCK23" s="23"/>
      <c r="CCL23" s="23"/>
      <c r="CCM23" s="23"/>
      <c r="CCN23" s="23"/>
      <c r="CCO23" s="23"/>
      <c r="CCP23" s="23"/>
      <c r="CCQ23" s="23"/>
      <c r="CCR23" s="23"/>
      <c r="CCS23" s="23"/>
      <c r="CCT23" s="23"/>
      <c r="CCU23" s="23"/>
      <c r="CCV23" s="23"/>
      <c r="CCW23" s="23"/>
      <c r="CCX23" s="23"/>
      <c r="CCY23" s="23"/>
      <c r="CCZ23" s="23"/>
      <c r="CDA23" s="23"/>
      <c r="CDB23" s="23"/>
      <c r="CDC23" s="23"/>
      <c r="CDD23" s="23"/>
      <c r="CDE23" s="23"/>
      <c r="CDF23" s="23"/>
      <c r="CDG23" s="23"/>
      <c r="CDH23" s="23"/>
      <c r="CDI23" s="23"/>
      <c r="CDJ23" s="23"/>
      <c r="CDK23" s="23"/>
      <c r="CDL23" s="23"/>
      <c r="CDM23" s="23"/>
      <c r="CDN23" s="23"/>
      <c r="CDO23" s="23"/>
      <c r="CDP23" s="23"/>
      <c r="CDQ23" s="23"/>
      <c r="CDR23" s="23"/>
      <c r="CDS23" s="23"/>
      <c r="CDT23" s="23"/>
      <c r="CDU23" s="23"/>
      <c r="CDV23" s="23"/>
      <c r="CDW23" s="23"/>
      <c r="CDX23" s="23"/>
      <c r="CDY23" s="23"/>
      <c r="CDZ23" s="23"/>
      <c r="CEA23" s="23"/>
      <c r="CEB23" s="23"/>
      <c r="CEC23" s="23"/>
      <c r="CED23" s="23"/>
      <c r="CEE23" s="23"/>
      <c r="CEF23" s="23"/>
      <c r="CEG23" s="23"/>
      <c r="CEH23" s="23"/>
      <c r="CEI23" s="23"/>
      <c r="CEJ23" s="23"/>
      <c r="CEK23" s="23"/>
      <c r="CEL23" s="23"/>
      <c r="CEM23" s="23"/>
      <c r="CEN23" s="23"/>
      <c r="CEO23" s="23"/>
      <c r="CEP23" s="23"/>
      <c r="CEQ23" s="23"/>
      <c r="CER23" s="23"/>
      <c r="CES23" s="23"/>
      <c r="CET23" s="23"/>
      <c r="CEU23" s="23"/>
      <c r="CEV23" s="23"/>
      <c r="CEW23" s="23"/>
      <c r="CEX23" s="23"/>
      <c r="CEY23" s="23"/>
      <c r="CEZ23" s="23"/>
      <c r="CFA23" s="23"/>
      <c r="CFB23" s="23"/>
      <c r="CFC23" s="23"/>
      <c r="CFD23" s="23"/>
      <c r="CFE23" s="23"/>
      <c r="CFF23" s="23"/>
      <c r="CFG23" s="23"/>
      <c r="CFH23" s="23"/>
      <c r="CFI23" s="23"/>
      <c r="CFJ23" s="23"/>
      <c r="CFK23" s="23"/>
      <c r="CFL23" s="23"/>
      <c r="CFM23" s="23"/>
      <c r="CFN23" s="23"/>
      <c r="CFO23" s="23"/>
      <c r="CFP23" s="23"/>
      <c r="CFQ23" s="23"/>
      <c r="CFR23" s="23"/>
      <c r="CFS23" s="23"/>
      <c r="CFT23" s="23"/>
      <c r="CFU23" s="23"/>
      <c r="CFV23" s="23"/>
      <c r="CFW23" s="23"/>
      <c r="CFX23" s="23"/>
      <c r="CFY23" s="23"/>
      <c r="CFZ23" s="23"/>
      <c r="CGA23" s="23"/>
      <c r="CGB23" s="23"/>
      <c r="CGC23" s="23"/>
      <c r="CGD23" s="23"/>
      <c r="CGE23" s="23"/>
      <c r="CGF23" s="23"/>
      <c r="CGG23" s="23"/>
      <c r="CGH23" s="23"/>
      <c r="CGI23" s="23"/>
      <c r="CGJ23" s="23"/>
      <c r="CGK23" s="23"/>
      <c r="CGL23" s="23"/>
      <c r="CGM23" s="23"/>
      <c r="CGN23" s="23"/>
      <c r="CGO23" s="23"/>
      <c r="CGP23" s="23"/>
      <c r="CGQ23" s="23"/>
      <c r="CGR23" s="23"/>
      <c r="CGS23" s="23"/>
      <c r="CGT23" s="23"/>
      <c r="CGU23" s="23"/>
      <c r="CGV23" s="23"/>
      <c r="CGW23" s="23"/>
      <c r="CGX23" s="23"/>
      <c r="CGY23" s="23"/>
      <c r="CGZ23" s="23"/>
      <c r="CHA23" s="23"/>
      <c r="CHB23" s="23"/>
      <c r="CHC23" s="23"/>
      <c r="CHD23" s="23"/>
      <c r="CHE23" s="23"/>
      <c r="CHF23" s="23"/>
      <c r="CHG23" s="23"/>
      <c r="CHH23" s="23"/>
      <c r="CHI23" s="23"/>
      <c r="CHJ23" s="23"/>
      <c r="CHK23" s="23"/>
      <c r="CHL23" s="23"/>
      <c r="CHM23" s="23"/>
      <c r="CHN23" s="23"/>
      <c r="CHO23" s="23"/>
      <c r="CHP23" s="23"/>
      <c r="CHQ23" s="23"/>
      <c r="CHR23" s="23"/>
      <c r="CHS23" s="23"/>
      <c r="CHT23" s="23"/>
      <c r="CHU23" s="23"/>
      <c r="CHV23" s="23"/>
      <c r="CHW23" s="23"/>
      <c r="CHX23" s="23"/>
      <c r="CHY23" s="23"/>
      <c r="CHZ23" s="23"/>
      <c r="CIA23" s="23"/>
      <c r="CIB23" s="23"/>
      <c r="CIC23" s="23"/>
      <c r="CID23" s="23"/>
      <c r="CIE23" s="23"/>
      <c r="CIF23" s="23"/>
      <c r="CIG23" s="23"/>
      <c r="CIH23" s="23"/>
      <c r="CII23" s="23"/>
      <c r="CIJ23" s="23"/>
      <c r="CIK23" s="23"/>
      <c r="CIL23" s="23"/>
      <c r="CIM23" s="23"/>
      <c r="CIN23" s="23"/>
      <c r="CIO23" s="23"/>
      <c r="CIP23" s="23"/>
      <c r="CIQ23" s="23"/>
      <c r="CIR23" s="23"/>
      <c r="CIS23" s="23"/>
      <c r="CIT23" s="23"/>
      <c r="CIU23" s="23"/>
      <c r="CIV23" s="23"/>
      <c r="CIW23" s="23"/>
      <c r="CIX23" s="23"/>
      <c r="CIY23" s="23"/>
      <c r="CIZ23" s="23"/>
      <c r="CJA23" s="23"/>
      <c r="CJB23" s="23"/>
      <c r="CJC23" s="23"/>
      <c r="CJD23" s="23"/>
      <c r="CJE23" s="23"/>
      <c r="CJF23" s="23"/>
      <c r="CJG23" s="23"/>
      <c r="CJH23" s="23"/>
      <c r="CJI23" s="23"/>
      <c r="CJJ23" s="23"/>
      <c r="CJK23" s="23"/>
      <c r="CJL23" s="23"/>
      <c r="CJM23" s="23"/>
      <c r="CJN23" s="23"/>
      <c r="CJO23" s="23"/>
      <c r="CJP23" s="23"/>
      <c r="CJQ23" s="23"/>
      <c r="CJR23" s="23"/>
      <c r="CJS23" s="23"/>
      <c r="CJT23" s="23"/>
      <c r="CJU23" s="23"/>
      <c r="CJV23" s="23"/>
      <c r="CJW23" s="23"/>
      <c r="CJX23" s="23"/>
      <c r="CJY23" s="23"/>
      <c r="CJZ23" s="23"/>
      <c r="CKA23" s="23"/>
      <c r="CKB23" s="23"/>
      <c r="CKC23" s="23"/>
      <c r="CKD23" s="23"/>
      <c r="CKE23" s="23"/>
      <c r="CKF23" s="23"/>
      <c r="CKG23" s="23"/>
      <c r="CKH23" s="23"/>
      <c r="CKI23" s="23"/>
      <c r="CKJ23" s="23"/>
      <c r="CKK23" s="23"/>
      <c r="CKL23" s="23"/>
      <c r="CKM23" s="23"/>
      <c r="CKN23" s="23"/>
      <c r="CKO23" s="23"/>
      <c r="CKP23" s="23"/>
      <c r="CKQ23" s="23"/>
      <c r="CKR23" s="23"/>
      <c r="CKS23" s="23"/>
      <c r="CKT23" s="23"/>
      <c r="CKU23" s="23"/>
      <c r="CKV23" s="23"/>
      <c r="CKW23" s="23"/>
      <c r="CKX23" s="23"/>
      <c r="CKY23" s="23"/>
      <c r="CKZ23" s="23"/>
      <c r="CLA23" s="23"/>
      <c r="CLB23" s="23"/>
      <c r="CLC23" s="23"/>
      <c r="CLD23" s="23"/>
      <c r="CLE23" s="23"/>
      <c r="CLF23" s="23"/>
      <c r="CLG23" s="23"/>
      <c r="CLH23" s="23"/>
      <c r="CLI23" s="23"/>
      <c r="CLJ23" s="23"/>
      <c r="CLK23" s="23"/>
      <c r="CLL23" s="23"/>
      <c r="CLM23" s="23"/>
      <c r="CLN23" s="23"/>
      <c r="CLO23" s="23"/>
      <c r="CLP23" s="23"/>
      <c r="CLQ23" s="23"/>
      <c r="CLR23" s="23"/>
      <c r="CLS23" s="23"/>
      <c r="CLT23" s="23"/>
      <c r="CLU23" s="23"/>
      <c r="CLV23" s="23"/>
      <c r="CLW23" s="23"/>
      <c r="CLX23" s="23"/>
      <c r="CLY23" s="23"/>
      <c r="CLZ23" s="23"/>
      <c r="CMA23" s="23"/>
      <c r="CMB23" s="23"/>
      <c r="CMC23" s="23"/>
      <c r="CMD23" s="23"/>
      <c r="CME23" s="23"/>
      <c r="CMF23" s="23"/>
      <c r="CMG23" s="23"/>
      <c r="CMH23" s="23"/>
      <c r="CMI23" s="23"/>
      <c r="CMJ23" s="23"/>
      <c r="CMK23" s="23"/>
      <c r="CML23" s="23"/>
      <c r="CMM23" s="23"/>
      <c r="CMN23" s="23"/>
      <c r="CMO23" s="23"/>
      <c r="CMP23" s="23"/>
      <c r="CMQ23" s="23"/>
      <c r="CMR23" s="23"/>
      <c r="CMS23" s="23"/>
      <c r="CMT23" s="23"/>
      <c r="CMU23" s="23"/>
      <c r="CMV23" s="23"/>
      <c r="CMW23" s="23"/>
      <c r="CMX23" s="23"/>
      <c r="CMY23" s="23"/>
      <c r="CMZ23" s="23"/>
      <c r="CNA23" s="23"/>
      <c r="CNB23" s="23"/>
      <c r="CNC23" s="23"/>
      <c r="CND23" s="23"/>
      <c r="CNE23" s="23"/>
      <c r="CNF23" s="23"/>
      <c r="CNG23" s="23"/>
      <c r="CNH23" s="23"/>
      <c r="CNI23" s="23"/>
      <c r="CNJ23" s="23"/>
      <c r="CNK23" s="23"/>
      <c r="CNL23" s="23"/>
      <c r="CNM23" s="23"/>
      <c r="CNN23" s="23"/>
      <c r="CNO23" s="23"/>
      <c r="CNP23" s="23"/>
      <c r="CNQ23" s="23"/>
      <c r="CNR23" s="23"/>
      <c r="CNS23" s="23"/>
      <c r="CNT23" s="23"/>
      <c r="CNU23" s="23"/>
      <c r="CNV23" s="23"/>
      <c r="CNW23" s="23"/>
      <c r="CNX23" s="23"/>
      <c r="CNY23" s="23"/>
      <c r="CNZ23" s="23"/>
      <c r="COA23" s="23"/>
      <c r="COB23" s="23"/>
      <c r="COC23" s="23"/>
      <c r="COD23" s="23"/>
      <c r="COE23" s="23"/>
      <c r="COF23" s="23"/>
      <c r="COG23" s="23"/>
      <c r="COH23" s="23"/>
      <c r="COI23" s="23"/>
      <c r="COJ23" s="23"/>
      <c r="COK23" s="23"/>
      <c r="COL23" s="23"/>
      <c r="COM23" s="23"/>
      <c r="CON23" s="23"/>
      <c r="COO23" s="23"/>
      <c r="COP23" s="23"/>
      <c r="COQ23" s="23"/>
      <c r="COR23" s="23"/>
      <c r="COS23" s="23"/>
      <c r="COT23" s="23"/>
      <c r="COU23" s="23"/>
      <c r="COV23" s="23"/>
      <c r="COW23" s="23"/>
      <c r="COX23" s="23"/>
      <c r="COY23" s="23"/>
      <c r="COZ23" s="23"/>
      <c r="CPA23" s="23"/>
      <c r="CPB23" s="23"/>
      <c r="CPC23" s="23"/>
      <c r="CPD23" s="23"/>
      <c r="CPE23" s="23"/>
      <c r="CPF23" s="23"/>
      <c r="CPG23" s="23"/>
      <c r="CPH23" s="23"/>
      <c r="CPI23" s="23"/>
      <c r="CPJ23" s="23"/>
      <c r="CPK23" s="23"/>
      <c r="CPL23" s="23"/>
      <c r="CPM23" s="23"/>
      <c r="CPN23" s="23"/>
      <c r="CPO23" s="23"/>
      <c r="CPP23" s="23"/>
      <c r="CPQ23" s="23"/>
      <c r="CPR23" s="23"/>
      <c r="CPS23" s="23"/>
      <c r="CPT23" s="23"/>
      <c r="CPU23" s="23"/>
      <c r="CPV23" s="23"/>
      <c r="CPW23" s="23"/>
      <c r="CPX23" s="23"/>
      <c r="CPY23" s="23"/>
      <c r="CPZ23" s="23"/>
      <c r="CQA23" s="23"/>
      <c r="CQB23" s="23"/>
      <c r="CQC23" s="23"/>
      <c r="CQD23" s="23"/>
      <c r="CQE23" s="23"/>
      <c r="CQF23" s="23"/>
      <c r="CQG23" s="23"/>
      <c r="CQH23" s="23"/>
      <c r="CQI23" s="23"/>
      <c r="CQJ23" s="23"/>
      <c r="CQK23" s="23"/>
      <c r="CQL23" s="23"/>
      <c r="CQM23" s="23"/>
      <c r="CQN23" s="23"/>
      <c r="CQO23" s="23"/>
      <c r="CQP23" s="23"/>
      <c r="CQQ23" s="23"/>
      <c r="CQR23" s="23"/>
      <c r="CQS23" s="23"/>
      <c r="CQT23" s="23"/>
      <c r="CQU23" s="23"/>
      <c r="CQV23" s="23"/>
      <c r="CQW23" s="23"/>
      <c r="CQX23" s="23"/>
      <c r="CQY23" s="23"/>
      <c r="CQZ23" s="23"/>
      <c r="CRA23" s="23"/>
      <c r="CRB23" s="23"/>
      <c r="CRC23" s="23"/>
      <c r="CRD23" s="23"/>
      <c r="CRE23" s="23"/>
      <c r="CRF23" s="23"/>
      <c r="CRG23" s="23"/>
      <c r="CRH23" s="23"/>
      <c r="CRI23" s="23"/>
      <c r="CRJ23" s="23"/>
      <c r="CRK23" s="23"/>
      <c r="CRL23" s="23"/>
      <c r="CRM23" s="23"/>
      <c r="CRN23" s="23"/>
      <c r="CRO23" s="23"/>
      <c r="CRP23" s="23"/>
      <c r="CRQ23" s="23"/>
      <c r="CRR23" s="23"/>
      <c r="CRS23" s="23"/>
      <c r="CRT23" s="23"/>
      <c r="CRU23" s="23"/>
      <c r="CRV23" s="23"/>
      <c r="CRW23" s="23"/>
      <c r="CRX23" s="23"/>
      <c r="CRY23" s="23"/>
      <c r="CRZ23" s="23"/>
      <c r="CSA23" s="23"/>
      <c r="CSB23" s="23"/>
      <c r="CSC23" s="23"/>
      <c r="CSD23" s="23"/>
      <c r="CSE23" s="23"/>
      <c r="CSF23" s="23"/>
      <c r="CSG23" s="23"/>
      <c r="CSH23" s="23"/>
      <c r="CSI23" s="23"/>
      <c r="CSJ23" s="23"/>
      <c r="CSK23" s="23"/>
      <c r="CSL23" s="23"/>
      <c r="CSM23" s="23"/>
      <c r="CSN23" s="23"/>
      <c r="CSO23" s="23"/>
      <c r="CSP23" s="23"/>
      <c r="CSQ23" s="23"/>
      <c r="CSR23" s="23"/>
      <c r="CSS23" s="23"/>
      <c r="CST23" s="23"/>
      <c r="CSU23" s="23"/>
      <c r="CSV23" s="23"/>
      <c r="CSW23" s="23"/>
      <c r="CSX23" s="23"/>
      <c r="CSY23" s="23"/>
      <c r="CSZ23" s="23"/>
      <c r="CTA23" s="23"/>
      <c r="CTB23" s="23"/>
      <c r="CTC23" s="23"/>
      <c r="CTD23" s="23"/>
      <c r="CTE23" s="23"/>
      <c r="CTF23" s="23"/>
      <c r="CTG23" s="23"/>
      <c r="CTH23" s="23"/>
      <c r="CTI23" s="23"/>
      <c r="CTJ23" s="23"/>
      <c r="CTK23" s="23"/>
      <c r="CTL23" s="23"/>
      <c r="CTM23" s="23"/>
      <c r="CTN23" s="23"/>
      <c r="CTO23" s="23"/>
      <c r="CTP23" s="23"/>
      <c r="CTQ23" s="23"/>
      <c r="CTR23" s="23"/>
      <c r="CTS23" s="23"/>
      <c r="CTT23" s="23"/>
      <c r="CTU23" s="23"/>
      <c r="CTV23" s="23"/>
      <c r="CTW23" s="23"/>
      <c r="CTX23" s="23"/>
      <c r="CTY23" s="23"/>
      <c r="CTZ23" s="23"/>
      <c r="CUA23" s="23"/>
      <c r="CUB23" s="23"/>
      <c r="CUC23" s="23"/>
      <c r="CUD23" s="23"/>
      <c r="CUE23" s="23"/>
      <c r="CUF23" s="23"/>
      <c r="CUG23" s="23"/>
      <c r="CUH23" s="23"/>
      <c r="CUI23" s="23"/>
      <c r="CUJ23" s="23"/>
      <c r="CUK23" s="23"/>
      <c r="CUL23" s="23"/>
      <c r="CUM23" s="23"/>
      <c r="CUN23" s="23"/>
      <c r="CUO23" s="23"/>
      <c r="CUP23" s="23"/>
      <c r="CUQ23" s="23"/>
      <c r="CUR23" s="23"/>
      <c r="CUS23" s="23"/>
      <c r="CUT23" s="23"/>
      <c r="CUU23" s="23"/>
      <c r="CUV23" s="23"/>
      <c r="CUW23" s="23"/>
      <c r="CUX23" s="23"/>
      <c r="CUY23" s="23"/>
      <c r="CUZ23" s="23"/>
      <c r="CVA23" s="23"/>
      <c r="CVB23" s="23"/>
      <c r="CVC23" s="23"/>
      <c r="CVD23" s="23"/>
      <c r="CVE23" s="23"/>
      <c r="CVF23" s="23"/>
      <c r="CVG23" s="23"/>
      <c r="CVH23" s="23"/>
      <c r="CVI23" s="23"/>
      <c r="CVJ23" s="23"/>
      <c r="CVK23" s="23"/>
      <c r="CVL23" s="23"/>
      <c r="CVM23" s="23"/>
      <c r="CVN23" s="23"/>
      <c r="CVO23" s="23"/>
      <c r="CVP23" s="23"/>
      <c r="CVQ23" s="23"/>
      <c r="CVR23" s="23"/>
      <c r="CVS23" s="23"/>
      <c r="CVT23" s="23"/>
      <c r="CVU23" s="23"/>
      <c r="CVV23" s="23"/>
      <c r="CVW23" s="23"/>
      <c r="CVX23" s="23"/>
      <c r="CVY23" s="23"/>
      <c r="CVZ23" s="23"/>
      <c r="CWA23" s="23"/>
      <c r="CWB23" s="23"/>
      <c r="CWC23" s="23"/>
      <c r="CWD23" s="23"/>
      <c r="CWE23" s="23"/>
      <c r="CWF23" s="23"/>
      <c r="CWG23" s="23"/>
      <c r="CWH23" s="23"/>
      <c r="CWI23" s="23"/>
      <c r="CWJ23" s="23"/>
      <c r="CWK23" s="23"/>
      <c r="CWL23" s="23"/>
      <c r="CWM23" s="23"/>
      <c r="CWN23" s="23"/>
      <c r="CWO23" s="23"/>
      <c r="CWP23" s="23"/>
      <c r="CWQ23" s="23"/>
      <c r="CWR23" s="23"/>
      <c r="CWS23" s="23"/>
      <c r="CWT23" s="23"/>
      <c r="CWU23" s="23"/>
      <c r="CWV23" s="23"/>
      <c r="CWW23" s="23"/>
      <c r="CWX23" s="23"/>
      <c r="CWY23" s="23"/>
      <c r="CWZ23" s="23"/>
      <c r="CXA23" s="23"/>
      <c r="CXB23" s="23"/>
      <c r="CXC23" s="23"/>
      <c r="CXD23" s="23"/>
      <c r="CXE23" s="23"/>
      <c r="CXF23" s="23"/>
      <c r="CXG23" s="23"/>
      <c r="CXH23" s="23"/>
      <c r="CXI23" s="23"/>
      <c r="CXJ23" s="23"/>
      <c r="CXK23" s="23"/>
      <c r="CXL23" s="23"/>
      <c r="CXM23" s="23"/>
      <c r="CXN23" s="23"/>
      <c r="CXO23" s="23"/>
      <c r="CXP23" s="23"/>
      <c r="CXQ23" s="23"/>
      <c r="CXR23" s="23"/>
      <c r="CXS23" s="23"/>
      <c r="CXT23" s="23"/>
      <c r="CXU23" s="23"/>
      <c r="CXV23" s="23"/>
      <c r="CXW23" s="23"/>
      <c r="CXX23" s="23"/>
      <c r="CXY23" s="23"/>
      <c r="CXZ23" s="23"/>
      <c r="CYA23" s="23"/>
      <c r="CYB23" s="23"/>
      <c r="CYC23" s="23"/>
      <c r="CYD23" s="23"/>
      <c r="CYE23" s="23"/>
      <c r="CYF23" s="23"/>
      <c r="CYG23" s="23"/>
      <c r="CYH23" s="23"/>
      <c r="CYI23" s="23"/>
      <c r="CYJ23" s="23"/>
      <c r="CYK23" s="23"/>
      <c r="CYL23" s="23"/>
      <c r="CYM23" s="23"/>
      <c r="CYN23" s="23"/>
      <c r="CYO23" s="23"/>
      <c r="CYP23" s="23"/>
      <c r="CYQ23" s="23"/>
      <c r="CYR23" s="23"/>
      <c r="CYS23" s="23"/>
      <c r="CYT23" s="23"/>
      <c r="CYU23" s="23"/>
      <c r="CYV23" s="23"/>
      <c r="CYW23" s="23"/>
      <c r="CYX23" s="23"/>
      <c r="CYY23" s="23"/>
      <c r="CYZ23" s="23"/>
      <c r="CZA23" s="23"/>
      <c r="CZB23" s="23"/>
      <c r="CZC23" s="23"/>
      <c r="CZD23" s="23"/>
      <c r="CZE23" s="23"/>
      <c r="CZF23" s="23"/>
      <c r="CZG23" s="23"/>
      <c r="CZH23" s="23"/>
      <c r="CZI23" s="23"/>
      <c r="CZJ23" s="23"/>
      <c r="CZK23" s="23"/>
      <c r="CZL23" s="23"/>
      <c r="CZM23" s="23"/>
      <c r="CZN23" s="23"/>
      <c r="CZO23" s="23"/>
      <c r="CZP23" s="23"/>
      <c r="CZQ23" s="23"/>
      <c r="CZR23" s="23"/>
      <c r="CZS23" s="23"/>
      <c r="CZT23" s="23"/>
      <c r="CZU23" s="23"/>
      <c r="CZV23" s="23"/>
      <c r="CZW23" s="23"/>
      <c r="CZX23" s="23"/>
      <c r="CZY23" s="23"/>
      <c r="CZZ23" s="23"/>
      <c r="DAA23" s="23"/>
      <c r="DAB23" s="23"/>
      <c r="DAC23" s="23"/>
      <c r="DAD23" s="23"/>
      <c r="DAE23" s="23"/>
      <c r="DAF23" s="23"/>
      <c r="DAG23" s="23"/>
      <c r="DAH23" s="23"/>
      <c r="DAI23" s="23"/>
      <c r="DAJ23" s="23"/>
      <c r="DAK23" s="23"/>
      <c r="DAL23" s="23"/>
      <c r="DAM23" s="23"/>
      <c r="DAN23" s="23"/>
      <c r="DAO23" s="23"/>
      <c r="DAP23" s="23"/>
      <c r="DAQ23" s="23"/>
      <c r="DAR23" s="23"/>
      <c r="DAS23" s="23"/>
      <c r="DAT23" s="23"/>
      <c r="DAU23" s="23"/>
      <c r="DAV23" s="23"/>
      <c r="DAW23" s="23"/>
      <c r="DAX23" s="23"/>
      <c r="DAY23" s="23"/>
      <c r="DAZ23" s="23"/>
      <c r="DBA23" s="23"/>
      <c r="DBB23" s="23"/>
      <c r="DBC23" s="23"/>
      <c r="DBD23" s="23"/>
      <c r="DBE23" s="23"/>
      <c r="DBF23" s="23"/>
      <c r="DBG23" s="23"/>
      <c r="DBH23" s="23"/>
      <c r="DBI23" s="23"/>
      <c r="DBJ23" s="23"/>
      <c r="DBK23" s="23"/>
      <c r="DBL23" s="23"/>
      <c r="DBM23" s="23"/>
      <c r="DBN23" s="23"/>
      <c r="DBO23" s="23"/>
      <c r="DBP23" s="23"/>
      <c r="DBQ23" s="23"/>
      <c r="DBR23" s="23"/>
      <c r="DBS23" s="23"/>
      <c r="DBT23" s="23"/>
      <c r="DBU23" s="23"/>
      <c r="DBV23" s="23"/>
      <c r="DBW23" s="23"/>
      <c r="DBX23" s="23"/>
      <c r="DBY23" s="23"/>
      <c r="DBZ23" s="23"/>
      <c r="DCA23" s="23"/>
      <c r="DCB23" s="23"/>
      <c r="DCC23" s="23"/>
      <c r="DCD23" s="23"/>
      <c r="DCE23" s="23"/>
      <c r="DCF23" s="23"/>
      <c r="DCG23" s="23"/>
      <c r="DCH23" s="23"/>
      <c r="DCI23" s="23"/>
      <c r="DCJ23" s="23"/>
      <c r="DCK23" s="23"/>
      <c r="DCL23" s="23"/>
      <c r="DCM23" s="23"/>
      <c r="DCN23" s="23"/>
      <c r="DCO23" s="23"/>
      <c r="DCP23" s="23"/>
      <c r="DCQ23" s="23"/>
      <c r="DCR23" s="23"/>
      <c r="DCS23" s="23"/>
      <c r="DCT23" s="23"/>
      <c r="DCU23" s="23"/>
      <c r="DCV23" s="23"/>
      <c r="DCW23" s="23"/>
      <c r="DCX23" s="23"/>
      <c r="DCY23" s="23"/>
      <c r="DCZ23" s="23"/>
      <c r="DDA23" s="23"/>
      <c r="DDB23" s="23"/>
      <c r="DDC23" s="23"/>
      <c r="DDD23" s="23"/>
      <c r="DDE23" s="23"/>
      <c r="DDF23" s="23"/>
      <c r="DDG23" s="23"/>
      <c r="DDH23" s="23"/>
      <c r="DDI23" s="23"/>
      <c r="DDJ23" s="23"/>
      <c r="DDK23" s="23"/>
      <c r="DDL23" s="23"/>
      <c r="DDM23" s="23"/>
      <c r="DDN23" s="23"/>
      <c r="DDO23" s="23"/>
      <c r="DDP23" s="23"/>
      <c r="DDQ23" s="23"/>
      <c r="DDR23" s="23"/>
      <c r="DDS23" s="23"/>
      <c r="DDT23" s="23"/>
      <c r="DDU23" s="23"/>
      <c r="DDV23" s="23"/>
      <c r="DDW23" s="23"/>
      <c r="DDX23" s="23"/>
      <c r="DDY23" s="23"/>
      <c r="DDZ23" s="23"/>
      <c r="DEA23" s="23"/>
      <c r="DEB23" s="23"/>
      <c r="DEC23" s="23"/>
      <c r="DED23" s="23"/>
      <c r="DEE23" s="23"/>
      <c r="DEF23" s="23"/>
      <c r="DEG23" s="23"/>
      <c r="DEH23" s="23"/>
      <c r="DEI23" s="23"/>
      <c r="DEJ23" s="23"/>
      <c r="DEK23" s="23"/>
      <c r="DEL23" s="23"/>
      <c r="DEM23" s="23"/>
      <c r="DEN23" s="23"/>
      <c r="DEO23" s="23"/>
      <c r="DEP23" s="23"/>
      <c r="DEQ23" s="23"/>
      <c r="DER23" s="23"/>
      <c r="DES23" s="23"/>
      <c r="DET23" s="23"/>
      <c r="DEU23" s="23"/>
      <c r="DEV23" s="23"/>
      <c r="DEW23" s="23"/>
      <c r="DEX23" s="23"/>
      <c r="DEY23" s="23"/>
      <c r="DEZ23" s="23"/>
      <c r="DFA23" s="23"/>
      <c r="DFB23" s="23"/>
      <c r="DFC23" s="23"/>
      <c r="DFD23" s="23"/>
      <c r="DFE23" s="23"/>
      <c r="DFF23" s="23"/>
      <c r="DFG23" s="23"/>
      <c r="DFH23" s="23"/>
      <c r="DFI23" s="23"/>
      <c r="DFJ23" s="23"/>
      <c r="DFK23" s="23"/>
      <c r="DFL23" s="23"/>
      <c r="DFM23" s="23"/>
      <c r="DFN23" s="23"/>
      <c r="DFO23" s="23"/>
      <c r="DFP23" s="23"/>
      <c r="DFQ23" s="23"/>
      <c r="DFR23" s="23"/>
      <c r="DFS23" s="23"/>
      <c r="DFT23" s="23"/>
      <c r="DFU23" s="23"/>
      <c r="DFV23" s="23"/>
      <c r="DFW23" s="23"/>
      <c r="DFX23" s="23"/>
      <c r="DFY23" s="23"/>
      <c r="DFZ23" s="23"/>
      <c r="DGA23" s="23"/>
      <c r="DGB23" s="23"/>
      <c r="DGC23" s="23"/>
      <c r="DGD23" s="23"/>
      <c r="DGE23" s="23"/>
      <c r="DGF23" s="23"/>
      <c r="DGG23" s="23"/>
      <c r="DGH23" s="23"/>
      <c r="DGI23" s="23"/>
      <c r="DGJ23" s="23"/>
      <c r="DGK23" s="23"/>
      <c r="DGL23" s="23"/>
      <c r="DGM23" s="23"/>
      <c r="DGN23" s="23"/>
      <c r="DGO23" s="23"/>
      <c r="DGP23" s="23"/>
      <c r="DGQ23" s="23"/>
      <c r="DGR23" s="23"/>
      <c r="DGS23" s="23"/>
      <c r="DGT23" s="23"/>
      <c r="DGU23" s="23"/>
      <c r="DGV23" s="23"/>
      <c r="DGW23" s="23"/>
      <c r="DGX23" s="23"/>
      <c r="DGY23" s="23"/>
      <c r="DGZ23" s="23"/>
      <c r="DHA23" s="23"/>
      <c r="DHB23" s="23"/>
      <c r="DHC23" s="23"/>
      <c r="DHD23" s="23"/>
      <c r="DHE23" s="23"/>
      <c r="DHF23" s="23"/>
      <c r="DHG23" s="23"/>
      <c r="DHH23" s="23"/>
      <c r="DHI23" s="23"/>
      <c r="DHJ23" s="23"/>
      <c r="DHK23" s="23"/>
      <c r="DHL23" s="23"/>
      <c r="DHM23" s="23"/>
      <c r="DHN23" s="23"/>
      <c r="DHO23" s="23"/>
      <c r="DHP23" s="23"/>
      <c r="DHQ23" s="23"/>
      <c r="DHR23" s="23"/>
      <c r="DHS23" s="23"/>
      <c r="DHT23" s="23"/>
      <c r="DHU23" s="23"/>
      <c r="DHV23" s="23"/>
      <c r="DHW23" s="23"/>
      <c r="DHX23" s="23"/>
      <c r="DHY23" s="23"/>
      <c r="DHZ23" s="23"/>
      <c r="DIA23" s="23"/>
      <c r="DIB23" s="23"/>
      <c r="DIC23" s="23"/>
      <c r="DID23" s="23"/>
      <c r="DIE23" s="23"/>
      <c r="DIF23" s="23"/>
      <c r="DIG23" s="23"/>
      <c r="DIH23" s="23"/>
      <c r="DII23" s="23"/>
      <c r="DIJ23" s="23"/>
      <c r="DIK23" s="23"/>
      <c r="DIL23" s="23"/>
      <c r="DIM23" s="23"/>
      <c r="DIN23" s="23"/>
      <c r="DIO23" s="23"/>
      <c r="DIP23" s="23"/>
      <c r="DIQ23" s="23"/>
      <c r="DIR23" s="23"/>
      <c r="DIS23" s="23"/>
      <c r="DIT23" s="23"/>
      <c r="DIU23" s="23"/>
      <c r="DIV23" s="23"/>
      <c r="DIW23" s="23"/>
      <c r="DIX23" s="23"/>
      <c r="DIY23" s="23"/>
      <c r="DIZ23" s="23"/>
      <c r="DJA23" s="23"/>
      <c r="DJB23" s="23"/>
      <c r="DJC23" s="23"/>
      <c r="DJD23" s="23"/>
      <c r="DJE23" s="23"/>
      <c r="DJF23" s="23"/>
      <c r="DJG23" s="23"/>
      <c r="DJH23" s="23"/>
      <c r="DJI23" s="23"/>
      <c r="DJJ23" s="23"/>
      <c r="DJK23" s="23"/>
      <c r="DJL23" s="23"/>
      <c r="DJM23" s="23"/>
      <c r="DJN23" s="23"/>
      <c r="DJO23" s="23"/>
      <c r="DJP23" s="23"/>
      <c r="DJQ23" s="23"/>
      <c r="DJR23" s="23"/>
      <c r="DJS23" s="23"/>
      <c r="DJT23" s="23"/>
      <c r="DJU23" s="23"/>
      <c r="DJV23" s="23"/>
      <c r="DJW23" s="23"/>
      <c r="DJX23" s="23"/>
      <c r="DJY23" s="23"/>
      <c r="DJZ23" s="23"/>
      <c r="DKA23" s="23"/>
      <c r="DKB23" s="23"/>
      <c r="DKC23" s="23"/>
      <c r="DKD23" s="23"/>
      <c r="DKE23" s="23"/>
      <c r="DKF23" s="23"/>
      <c r="DKG23" s="23"/>
      <c r="DKH23" s="23"/>
      <c r="DKI23" s="23"/>
      <c r="DKJ23" s="23"/>
      <c r="DKK23" s="23"/>
      <c r="DKL23" s="23"/>
      <c r="DKM23" s="23"/>
      <c r="DKN23" s="23"/>
      <c r="DKO23" s="23"/>
      <c r="DKP23" s="23"/>
      <c r="DKQ23" s="23"/>
      <c r="DKR23" s="23"/>
      <c r="DKS23" s="23"/>
      <c r="DKT23" s="23"/>
      <c r="DKU23" s="23"/>
      <c r="DKV23" s="23"/>
      <c r="DKW23" s="23"/>
      <c r="DKX23" s="23"/>
      <c r="DKY23" s="23"/>
      <c r="DKZ23" s="23"/>
      <c r="DLA23" s="23"/>
      <c r="DLB23" s="23"/>
      <c r="DLC23" s="23"/>
      <c r="DLD23" s="23"/>
      <c r="DLE23" s="23"/>
      <c r="DLF23" s="23"/>
      <c r="DLG23" s="23"/>
      <c r="DLH23" s="23"/>
      <c r="DLI23" s="23"/>
      <c r="DLJ23" s="23"/>
      <c r="DLK23" s="23"/>
      <c r="DLL23" s="23"/>
      <c r="DLM23" s="23"/>
      <c r="DLN23" s="23"/>
      <c r="DLO23" s="23"/>
      <c r="DLP23" s="23"/>
      <c r="DLQ23" s="23"/>
      <c r="DLR23" s="23"/>
      <c r="DLS23" s="23"/>
      <c r="DLT23" s="23"/>
      <c r="DLU23" s="23"/>
      <c r="DLV23" s="23"/>
      <c r="DLW23" s="23"/>
      <c r="DLX23" s="23"/>
      <c r="DLY23" s="23"/>
      <c r="DLZ23" s="23"/>
      <c r="DMA23" s="23"/>
      <c r="DMB23" s="23"/>
      <c r="DMC23" s="23"/>
      <c r="DMD23" s="23"/>
      <c r="DME23" s="23"/>
      <c r="DMF23" s="23"/>
      <c r="DMG23" s="23"/>
      <c r="DMH23" s="23"/>
      <c r="DMI23" s="23"/>
      <c r="DMJ23" s="23"/>
      <c r="DMK23" s="23"/>
      <c r="DML23" s="23"/>
      <c r="DMM23" s="23"/>
      <c r="DMN23" s="23"/>
      <c r="DMO23" s="23"/>
      <c r="DMP23" s="23"/>
      <c r="DMQ23" s="23"/>
      <c r="DMR23" s="23"/>
      <c r="DMS23" s="23"/>
      <c r="DMT23" s="23"/>
      <c r="DMU23" s="23"/>
      <c r="DMV23" s="23"/>
      <c r="DMW23" s="23"/>
      <c r="DMX23" s="23"/>
      <c r="DMY23" s="23"/>
      <c r="DMZ23" s="23"/>
      <c r="DNA23" s="23"/>
      <c r="DNB23" s="23"/>
      <c r="DNC23" s="23"/>
      <c r="DND23" s="23"/>
      <c r="DNE23" s="23"/>
      <c r="DNF23" s="23"/>
      <c r="DNG23" s="23"/>
      <c r="DNH23" s="23"/>
      <c r="DNI23" s="23"/>
      <c r="DNJ23" s="23"/>
      <c r="DNK23" s="23"/>
      <c r="DNL23" s="23"/>
      <c r="DNM23" s="23"/>
      <c r="DNN23" s="23"/>
      <c r="DNO23" s="23"/>
      <c r="DNP23" s="23"/>
      <c r="DNQ23" s="23"/>
      <c r="DNR23" s="23"/>
      <c r="DNS23" s="23"/>
      <c r="DNT23" s="23"/>
      <c r="DNU23" s="23"/>
      <c r="DNV23" s="23"/>
      <c r="DNW23" s="23"/>
      <c r="DNX23" s="23"/>
      <c r="DNY23" s="23"/>
      <c r="DNZ23" s="23"/>
      <c r="DOA23" s="23"/>
      <c r="DOB23" s="23"/>
      <c r="DOC23" s="23"/>
      <c r="DOD23" s="23"/>
      <c r="DOE23" s="23"/>
      <c r="DOF23" s="23"/>
      <c r="DOG23" s="23"/>
      <c r="DOH23" s="23"/>
      <c r="DOI23" s="23"/>
      <c r="DOJ23" s="23"/>
      <c r="DOK23" s="23"/>
      <c r="DOL23" s="23"/>
      <c r="DOM23" s="23"/>
      <c r="DON23" s="23"/>
      <c r="DOO23" s="23"/>
      <c r="DOP23" s="23"/>
      <c r="DOQ23" s="23"/>
      <c r="DOR23" s="23"/>
      <c r="DOS23" s="23"/>
      <c r="DOT23" s="23"/>
      <c r="DOU23" s="23"/>
      <c r="DOV23" s="23"/>
      <c r="DOW23" s="23"/>
      <c r="DOX23" s="23"/>
      <c r="DOY23" s="23"/>
      <c r="DOZ23" s="23"/>
      <c r="DPA23" s="23"/>
      <c r="DPB23" s="23"/>
      <c r="DPC23" s="23"/>
      <c r="DPD23" s="23"/>
      <c r="DPE23" s="23"/>
      <c r="DPF23" s="23"/>
      <c r="DPG23" s="23"/>
      <c r="DPH23" s="23"/>
      <c r="DPI23" s="23"/>
      <c r="DPJ23" s="23"/>
      <c r="DPK23" s="23"/>
      <c r="DPL23" s="23"/>
      <c r="DPM23" s="23"/>
      <c r="DPN23" s="23"/>
      <c r="DPO23" s="23"/>
      <c r="DPP23" s="23"/>
      <c r="DPQ23" s="23"/>
      <c r="DPR23" s="23"/>
      <c r="DPS23" s="23"/>
      <c r="DPT23" s="23"/>
      <c r="DPU23" s="23"/>
      <c r="DPV23" s="23"/>
      <c r="DPW23" s="23"/>
      <c r="DPX23" s="23"/>
      <c r="DPY23" s="23"/>
      <c r="DPZ23" s="23"/>
      <c r="DQA23" s="23"/>
      <c r="DQB23" s="23"/>
      <c r="DQC23" s="23"/>
      <c r="DQD23" s="23"/>
      <c r="DQE23" s="23"/>
      <c r="DQF23" s="23"/>
      <c r="DQG23" s="23"/>
      <c r="DQH23" s="23"/>
      <c r="DQI23" s="23"/>
      <c r="DQJ23" s="23"/>
      <c r="DQK23" s="23"/>
      <c r="DQL23" s="23"/>
      <c r="DQM23" s="23"/>
      <c r="DQN23" s="23"/>
      <c r="DQO23" s="23"/>
      <c r="DQP23" s="23"/>
      <c r="DQQ23" s="23"/>
      <c r="DQR23" s="23"/>
      <c r="DQS23" s="23"/>
      <c r="DQT23" s="23"/>
      <c r="DQU23" s="23"/>
      <c r="DQV23" s="23"/>
      <c r="DQW23" s="23"/>
      <c r="DQX23" s="23"/>
      <c r="DQY23" s="23"/>
      <c r="DQZ23" s="23"/>
      <c r="DRA23" s="23"/>
      <c r="DRB23" s="23"/>
      <c r="DRC23" s="23"/>
      <c r="DRD23" s="23"/>
      <c r="DRE23" s="23"/>
      <c r="DRF23" s="23"/>
      <c r="DRG23" s="23"/>
      <c r="DRH23" s="23"/>
      <c r="DRI23" s="23"/>
      <c r="DRJ23" s="23"/>
      <c r="DRK23" s="23"/>
      <c r="DRL23" s="23"/>
      <c r="DRM23" s="23"/>
      <c r="DRN23" s="23"/>
      <c r="DRO23" s="23"/>
      <c r="DRP23" s="23"/>
      <c r="DRQ23" s="23"/>
      <c r="DRR23" s="23"/>
      <c r="DRS23" s="23"/>
      <c r="DRT23" s="23"/>
      <c r="DRU23" s="23"/>
      <c r="DRV23" s="23"/>
      <c r="DRW23" s="23"/>
      <c r="DRX23" s="23"/>
      <c r="DRY23" s="23"/>
      <c r="DRZ23" s="23"/>
      <c r="DSA23" s="23"/>
      <c r="DSB23" s="23"/>
      <c r="DSC23" s="23"/>
      <c r="DSD23" s="23"/>
      <c r="DSE23" s="23"/>
      <c r="DSF23" s="23"/>
      <c r="DSG23" s="23"/>
      <c r="DSH23" s="23"/>
      <c r="DSI23" s="23"/>
      <c r="DSJ23" s="23"/>
      <c r="DSK23" s="23"/>
      <c r="DSL23" s="23"/>
      <c r="DSM23" s="23"/>
      <c r="DSN23" s="23"/>
      <c r="DSO23" s="23"/>
      <c r="DSP23" s="23"/>
      <c r="DSQ23" s="23"/>
      <c r="DSR23" s="23"/>
      <c r="DSS23" s="23"/>
      <c r="DST23" s="23"/>
      <c r="DSU23" s="23"/>
      <c r="DSV23" s="23"/>
      <c r="DSW23" s="23"/>
      <c r="DSX23" s="23"/>
      <c r="DSY23" s="23"/>
      <c r="DSZ23" s="23"/>
      <c r="DTA23" s="23"/>
      <c r="DTB23" s="23"/>
      <c r="DTC23" s="23"/>
      <c r="DTD23" s="23"/>
      <c r="DTE23" s="23"/>
      <c r="DTF23" s="23"/>
      <c r="DTG23" s="23"/>
      <c r="DTH23" s="23"/>
      <c r="DTI23" s="23"/>
      <c r="DTJ23" s="23"/>
      <c r="DTK23" s="23"/>
      <c r="DTL23" s="23"/>
      <c r="DTM23" s="23"/>
      <c r="DTN23" s="23"/>
      <c r="DTO23" s="23"/>
      <c r="DTP23" s="23"/>
      <c r="DTQ23" s="23"/>
      <c r="DTR23" s="23"/>
      <c r="DTS23" s="23"/>
      <c r="DTT23" s="23"/>
      <c r="DTU23" s="23"/>
      <c r="DTV23" s="23"/>
      <c r="DTW23" s="23"/>
      <c r="DTX23" s="23"/>
      <c r="DTY23" s="23"/>
      <c r="DTZ23" s="23"/>
      <c r="DUA23" s="23"/>
      <c r="DUB23" s="23"/>
      <c r="DUC23" s="23"/>
      <c r="DUD23" s="23"/>
      <c r="DUE23" s="23"/>
      <c r="DUF23" s="23"/>
      <c r="DUG23" s="23"/>
      <c r="DUH23" s="23"/>
      <c r="DUI23" s="23"/>
      <c r="DUJ23" s="23"/>
      <c r="DUK23" s="23"/>
      <c r="DUL23" s="23"/>
      <c r="DUM23" s="23"/>
      <c r="DUN23" s="23"/>
      <c r="DUO23" s="23"/>
      <c r="DUP23" s="23"/>
      <c r="DUQ23" s="23"/>
      <c r="DUR23" s="23"/>
      <c r="DUS23" s="23"/>
      <c r="DUT23" s="23"/>
      <c r="DUU23" s="23"/>
      <c r="DUV23" s="23"/>
      <c r="DUW23" s="23"/>
      <c r="DUX23" s="23"/>
      <c r="DUY23" s="23"/>
      <c r="DUZ23" s="23"/>
      <c r="DVA23" s="23"/>
      <c r="DVB23" s="23"/>
      <c r="DVC23" s="23"/>
      <c r="DVD23" s="23"/>
      <c r="DVE23" s="23"/>
      <c r="DVF23" s="23"/>
      <c r="DVG23" s="23"/>
      <c r="DVH23" s="23"/>
      <c r="DVI23" s="23"/>
      <c r="DVJ23" s="23"/>
      <c r="DVK23" s="23"/>
      <c r="DVL23" s="23"/>
      <c r="DVM23" s="23"/>
      <c r="DVN23" s="23"/>
      <c r="DVO23" s="23"/>
      <c r="DVP23" s="23"/>
      <c r="DVQ23" s="23"/>
      <c r="DVR23" s="23"/>
      <c r="DVS23" s="23"/>
      <c r="DVT23" s="23"/>
      <c r="DVU23" s="23"/>
      <c r="DVV23" s="23"/>
      <c r="DVW23" s="23"/>
      <c r="DVX23" s="23"/>
      <c r="DVY23" s="23"/>
      <c r="DVZ23" s="23"/>
      <c r="DWA23" s="23"/>
      <c r="DWB23" s="23"/>
      <c r="DWC23" s="23"/>
      <c r="DWD23" s="23"/>
      <c r="DWE23" s="23"/>
      <c r="DWF23" s="23"/>
      <c r="DWG23" s="23"/>
      <c r="DWH23" s="23"/>
      <c r="DWI23" s="23"/>
      <c r="DWJ23" s="23"/>
      <c r="DWK23" s="23"/>
      <c r="DWL23" s="23"/>
      <c r="DWM23" s="23"/>
      <c r="DWN23" s="23"/>
      <c r="DWO23" s="23"/>
      <c r="DWP23" s="23"/>
      <c r="DWQ23" s="23"/>
      <c r="DWR23" s="23"/>
      <c r="DWS23" s="23"/>
      <c r="DWT23" s="23"/>
      <c r="DWU23" s="23"/>
      <c r="DWV23" s="23"/>
      <c r="DWW23" s="23"/>
      <c r="DWX23" s="23"/>
      <c r="DWY23" s="23"/>
      <c r="DWZ23" s="23"/>
      <c r="DXA23" s="23"/>
      <c r="DXB23" s="23"/>
      <c r="DXC23" s="23"/>
      <c r="DXD23" s="23"/>
      <c r="DXE23" s="23"/>
      <c r="DXF23" s="23"/>
      <c r="DXG23" s="23"/>
      <c r="DXH23" s="23"/>
      <c r="DXI23" s="23"/>
      <c r="DXJ23" s="23"/>
      <c r="DXK23" s="23"/>
      <c r="DXL23" s="23"/>
      <c r="DXM23" s="23"/>
      <c r="DXN23" s="23"/>
      <c r="DXO23" s="23"/>
      <c r="DXP23" s="23"/>
      <c r="DXQ23" s="23"/>
      <c r="DXR23" s="23"/>
      <c r="DXS23" s="23"/>
      <c r="DXT23" s="23"/>
      <c r="DXU23" s="23"/>
      <c r="DXV23" s="23"/>
      <c r="DXW23" s="23"/>
      <c r="DXX23" s="23"/>
      <c r="DXY23" s="23"/>
      <c r="DXZ23" s="23"/>
      <c r="DYA23" s="23"/>
      <c r="DYB23" s="23"/>
      <c r="DYC23" s="23"/>
      <c r="DYD23" s="23"/>
      <c r="DYE23" s="23"/>
      <c r="DYF23" s="23"/>
      <c r="DYG23" s="23"/>
      <c r="DYH23" s="23"/>
      <c r="DYI23" s="23"/>
      <c r="DYJ23" s="23"/>
      <c r="DYK23" s="23"/>
      <c r="DYL23" s="23"/>
      <c r="DYM23" s="23"/>
      <c r="DYN23" s="23"/>
      <c r="DYO23" s="23"/>
      <c r="DYP23" s="23"/>
      <c r="DYQ23" s="23"/>
      <c r="DYR23" s="23"/>
      <c r="DYS23" s="23"/>
      <c r="DYT23" s="23"/>
      <c r="DYU23" s="23"/>
      <c r="DYV23" s="23"/>
      <c r="DYW23" s="23"/>
      <c r="DYX23" s="23"/>
      <c r="DYY23" s="23"/>
      <c r="DYZ23" s="23"/>
      <c r="DZA23" s="23"/>
      <c r="DZB23" s="23"/>
      <c r="DZC23" s="23"/>
      <c r="DZD23" s="23"/>
      <c r="DZE23" s="23"/>
      <c r="DZF23" s="23"/>
      <c r="DZG23" s="23"/>
      <c r="DZH23" s="23"/>
      <c r="DZI23" s="23"/>
      <c r="DZJ23" s="23"/>
      <c r="DZK23" s="23"/>
      <c r="DZL23" s="23"/>
      <c r="DZM23" s="23"/>
      <c r="DZN23" s="23"/>
      <c r="DZO23" s="23"/>
      <c r="DZP23" s="23"/>
      <c r="DZQ23" s="23"/>
      <c r="DZR23" s="23"/>
      <c r="DZS23" s="23"/>
      <c r="DZT23" s="23"/>
      <c r="DZU23" s="23"/>
      <c r="DZV23" s="23"/>
      <c r="DZW23" s="23"/>
      <c r="DZX23" s="23"/>
      <c r="DZY23" s="23"/>
      <c r="DZZ23" s="23"/>
      <c r="EAA23" s="23"/>
      <c r="EAB23" s="23"/>
      <c r="EAC23" s="23"/>
      <c r="EAD23" s="23"/>
      <c r="EAE23" s="23"/>
      <c r="EAF23" s="23"/>
      <c r="EAG23" s="23"/>
      <c r="EAH23" s="23"/>
      <c r="EAI23" s="23"/>
      <c r="EAJ23" s="23"/>
      <c r="EAK23" s="23"/>
      <c r="EAL23" s="23"/>
      <c r="EAM23" s="23"/>
      <c r="EAN23" s="23"/>
      <c r="EAO23" s="23"/>
      <c r="EAP23" s="23"/>
      <c r="EAQ23" s="23"/>
      <c r="EAR23" s="23"/>
      <c r="EAS23" s="23"/>
      <c r="EAT23" s="23"/>
      <c r="EAU23" s="23"/>
      <c r="EAV23" s="23"/>
      <c r="EAW23" s="23"/>
      <c r="EAX23" s="23"/>
      <c r="EAY23" s="23"/>
      <c r="EAZ23" s="23"/>
      <c r="EBA23" s="23"/>
      <c r="EBB23" s="23"/>
      <c r="EBC23" s="23"/>
      <c r="EBD23" s="23"/>
      <c r="EBE23" s="23"/>
      <c r="EBF23" s="23"/>
      <c r="EBG23" s="23"/>
      <c r="EBH23" s="23"/>
      <c r="EBI23" s="23"/>
      <c r="EBJ23" s="23"/>
      <c r="EBK23" s="23"/>
      <c r="EBL23" s="23"/>
      <c r="EBM23" s="23"/>
      <c r="EBN23" s="23"/>
      <c r="EBO23" s="23"/>
      <c r="EBP23" s="23"/>
      <c r="EBQ23" s="23"/>
      <c r="EBR23" s="23"/>
      <c r="EBS23" s="23"/>
      <c r="EBT23" s="23"/>
      <c r="EBU23" s="23"/>
      <c r="EBV23" s="23"/>
      <c r="EBW23" s="23"/>
      <c r="EBX23" s="23"/>
      <c r="EBY23" s="23"/>
      <c r="EBZ23" s="23"/>
      <c r="ECA23" s="23"/>
      <c r="ECB23" s="23"/>
      <c r="ECC23" s="23"/>
      <c r="ECD23" s="23"/>
      <c r="ECE23" s="23"/>
      <c r="ECF23" s="23"/>
      <c r="ECG23" s="23"/>
      <c r="ECH23" s="23"/>
      <c r="ECI23" s="23"/>
      <c r="ECJ23" s="23"/>
      <c r="ECK23" s="23"/>
      <c r="ECL23" s="23"/>
      <c r="ECM23" s="23"/>
      <c r="ECN23" s="23"/>
      <c r="ECO23" s="23"/>
      <c r="ECP23" s="23"/>
      <c r="ECQ23" s="23"/>
      <c r="ECR23" s="23"/>
      <c r="ECS23" s="23"/>
      <c r="ECT23" s="23"/>
      <c r="ECU23" s="23"/>
      <c r="ECV23" s="23"/>
      <c r="ECW23" s="23"/>
      <c r="ECX23" s="23"/>
      <c r="ECY23" s="23"/>
      <c r="ECZ23" s="23"/>
      <c r="EDA23" s="23"/>
      <c r="EDB23" s="23"/>
      <c r="EDC23" s="23"/>
      <c r="EDD23" s="23"/>
      <c r="EDE23" s="23"/>
      <c r="EDF23" s="23"/>
      <c r="EDG23" s="23"/>
      <c r="EDH23" s="23"/>
      <c r="EDI23" s="23"/>
      <c r="EDJ23" s="23"/>
      <c r="EDK23" s="23"/>
      <c r="EDL23" s="23"/>
      <c r="EDM23" s="23"/>
      <c r="EDN23" s="23"/>
      <c r="EDO23" s="23"/>
      <c r="EDP23" s="23"/>
      <c r="EDQ23" s="23"/>
      <c r="EDR23" s="23"/>
      <c r="EDS23" s="23"/>
      <c r="EDT23" s="23"/>
      <c r="EDU23" s="23"/>
      <c r="EDV23" s="23"/>
      <c r="EDW23" s="23"/>
      <c r="EDX23" s="23"/>
      <c r="EDY23" s="23"/>
      <c r="EDZ23" s="23"/>
      <c r="EEA23" s="23"/>
      <c r="EEB23" s="23"/>
      <c r="EEC23" s="23"/>
      <c r="EED23" s="23"/>
      <c r="EEE23" s="23"/>
      <c r="EEF23" s="23"/>
      <c r="EEG23" s="23"/>
      <c r="EEH23" s="23"/>
      <c r="EEI23" s="23"/>
      <c r="EEJ23" s="23"/>
      <c r="EEK23" s="23"/>
      <c r="EEL23" s="23"/>
      <c r="EEM23" s="23"/>
      <c r="EEN23" s="23"/>
      <c r="EEO23" s="23"/>
      <c r="EEP23" s="23"/>
      <c r="EEQ23" s="23"/>
      <c r="EER23" s="23"/>
      <c r="EES23" s="23"/>
      <c r="EET23" s="23"/>
      <c r="EEU23" s="23"/>
      <c r="EEV23" s="23"/>
      <c r="EEW23" s="23"/>
      <c r="EEX23" s="23"/>
      <c r="EEY23" s="23"/>
      <c r="EEZ23" s="23"/>
      <c r="EFA23" s="23"/>
      <c r="EFB23" s="23"/>
      <c r="EFC23" s="23"/>
      <c r="EFD23" s="23"/>
      <c r="EFE23" s="23"/>
      <c r="EFF23" s="23"/>
      <c r="EFG23" s="23"/>
      <c r="EFH23" s="23"/>
      <c r="EFI23" s="23"/>
      <c r="EFJ23" s="23"/>
      <c r="EFK23" s="23"/>
      <c r="EFL23" s="23"/>
      <c r="EFM23" s="23"/>
      <c r="EFN23" s="23"/>
      <c r="EFO23" s="23"/>
      <c r="EFP23" s="23"/>
      <c r="EFQ23" s="23"/>
      <c r="EFR23" s="23"/>
      <c r="EFS23" s="23"/>
      <c r="EFT23" s="23"/>
      <c r="EFU23" s="23"/>
      <c r="EFV23" s="23"/>
      <c r="EFW23" s="23"/>
      <c r="EFX23" s="23"/>
      <c r="EFY23" s="23"/>
      <c r="EFZ23" s="23"/>
      <c r="EGA23" s="23"/>
      <c r="EGB23" s="23"/>
      <c r="EGC23" s="23"/>
      <c r="EGD23" s="23"/>
      <c r="EGE23" s="23"/>
      <c r="EGF23" s="23"/>
      <c r="EGG23" s="23"/>
      <c r="EGH23" s="23"/>
      <c r="EGI23" s="23"/>
      <c r="EGJ23" s="23"/>
      <c r="EGK23" s="23"/>
      <c r="EGL23" s="23"/>
      <c r="EGM23" s="23"/>
      <c r="EGN23" s="23"/>
      <c r="EGO23" s="23"/>
      <c r="EGP23" s="23"/>
      <c r="EGQ23" s="23"/>
      <c r="EGR23" s="23"/>
      <c r="EGS23" s="23"/>
      <c r="EGT23" s="23"/>
      <c r="EGU23" s="23"/>
      <c r="EGV23" s="23"/>
      <c r="EGW23" s="23"/>
      <c r="EGX23" s="23"/>
      <c r="EGY23" s="23"/>
      <c r="EGZ23" s="23"/>
      <c r="EHA23" s="23"/>
      <c r="EHB23" s="23"/>
      <c r="EHC23" s="23"/>
      <c r="EHD23" s="23"/>
      <c r="EHE23" s="23"/>
      <c r="EHF23" s="23"/>
      <c r="EHG23" s="23"/>
      <c r="EHH23" s="23"/>
      <c r="EHI23" s="23"/>
      <c r="EHJ23" s="23"/>
      <c r="EHK23" s="23"/>
      <c r="EHL23" s="23"/>
      <c r="EHM23" s="23"/>
      <c r="EHN23" s="23"/>
      <c r="EHO23" s="23"/>
      <c r="EHP23" s="23"/>
      <c r="EHQ23" s="23"/>
      <c r="EHR23" s="23"/>
      <c r="EHS23" s="23"/>
      <c r="EHT23" s="23"/>
      <c r="EHU23" s="23"/>
      <c r="EHV23" s="23"/>
      <c r="EHW23" s="23"/>
      <c r="EHX23" s="23"/>
      <c r="EHY23" s="23"/>
      <c r="EHZ23" s="23"/>
      <c r="EIA23" s="23"/>
      <c r="EIB23" s="23"/>
      <c r="EIC23" s="23"/>
      <c r="EID23" s="23"/>
      <c r="EIE23" s="23"/>
      <c r="EIF23" s="23"/>
      <c r="EIG23" s="23"/>
      <c r="EIH23" s="23"/>
      <c r="EII23" s="23"/>
      <c r="EIJ23" s="23"/>
      <c r="EIK23" s="23"/>
      <c r="EIL23" s="23"/>
      <c r="EIM23" s="23"/>
      <c r="EIN23" s="23"/>
      <c r="EIO23" s="23"/>
      <c r="EIP23" s="23"/>
      <c r="EIQ23" s="23"/>
      <c r="EIR23" s="23"/>
      <c r="EIS23" s="23"/>
      <c r="EIT23" s="23"/>
      <c r="EIU23" s="23"/>
      <c r="EIV23" s="23"/>
      <c r="EIW23" s="23"/>
      <c r="EIX23" s="23"/>
      <c r="EIY23" s="23"/>
      <c r="EIZ23" s="23"/>
      <c r="EJA23" s="23"/>
      <c r="EJB23" s="23"/>
      <c r="EJC23" s="23"/>
      <c r="EJD23" s="23"/>
      <c r="EJE23" s="23"/>
      <c r="EJF23" s="23"/>
      <c r="EJG23" s="23"/>
      <c r="EJH23" s="23"/>
      <c r="EJI23" s="23"/>
      <c r="EJJ23" s="23"/>
      <c r="EJK23" s="23"/>
      <c r="EJL23" s="23"/>
      <c r="EJM23" s="23"/>
      <c r="EJN23" s="23"/>
      <c r="EJO23" s="23"/>
      <c r="EJP23" s="23"/>
      <c r="EJQ23" s="23"/>
      <c r="EJR23" s="23"/>
      <c r="EJS23" s="23"/>
      <c r="EJT23" s="23"/>
      <c r="EJU23" s="23"/>
      <c r="EJV23" s="23"/>
      <c r="EJW23" s="23"/>
      <c r="EJX23" s="23"/>
      <c r="EJY23" s="23"/>
      <c r="EJZ23" s="23"/>
      <c r="EKA23" s="23"/>
      <c r="EKB23" s="23"/>
      <c r="EKC23" s="23"/>
      <c r="EKD23" s="23"/>
      <c r="EKE23" s="23"/>
      <c r="EKF23" s="23"/>
      <c r="EKG23" s="23"/>
      <c r="EKH23" s="23"/>
      <c r="EKI23" s="23"/>
      <c r="EKJ23" s="23"/>
      <c r="EKK23" s="23"/>
      <c r="EKL23" s="23"/>
      <c r="EKM23" s="23"/>
      <c r="EKN23" s="23"/>
      <c r="EKO23" s="23"/>
      <c r="EKP23" s="23"/>
      <c r="EKQ23" s="23"/>
      <c r="EKR23" s="23"/>
      <c r="EKS23" s="23"/>
      <c r="EKT23" s="23"/>
      <c r="EKU23" s="23"/>
      <c r="EKV23" s="23"/>
      <c r="EKW23" s="23"/>
      <c r="EKX23" s="23"/>
      <c r="EKY23" s="23"/>
      <c r="EKZ23" s="23"/>
      <c r="ELA23" s="23"/>
      <c r="ELB23" s="23"/>
      <c r="ELC23" s="23"/>
      <c r="ELD23" s="23"/>
      <c r="ELE23" s="23"/>
      <c r="ELF23" s="23"/>
      <c r="ELG23" s="23"/>
      <c r="ELH23" s="23"/>
      <c r="ELI23" s="23"/>
      <c r="ELJ23" s="23"/>
      <c r="ELK23" s="23"/>
      <c r="ELL23" s="23"/>
      <c r="ELM23" s="23"/>
      <c r="ELN23" s="23"/>
      <c r="ELO23" s="23"/>
      <c r="ELP23" s="23"/>
      <c r="ELQ23" s="23"/>
      <c r="ELR23" s="23"/>
      <c r="ELS23" s="23"/>
      <c r="ELT23" s="23"/>
      <c r="ELU23" s="23"/>
      <c r="ELV23" s="23"/>
      <c r="ELW23" s="23"/>
      <c r="ELX23" s="23"/>
      <c r="ELY23" s="23"/>
      <c r="ELZ23" s="23"/>
      <c r="EMA23" s="23"/>
      <c r="EMB23" s="23"/>
      <c r="EMC23" s="23"/>
      <c r="EMD23" s="23"/>
      <c r="EME23" s="23"/>
      <c r="EMF23" s="23"/>
      <c r="EMG23" s="23"/>
      <c r="EMH23" s="23"/>
      <c r="EMI23" s="23"/>
      <c r="EMJ23" s="23"/>
      <c r="EMK23" s="23"/>
      <c r="EML23" s="23"/>
      <c r="EMM23" s="23"/>
      <c r="EMN23" s="23"/>
      <c r="EMO23" s="23"/>
      <c r="EMP23" s="23"/>
      <c r="EMQ23" s="23"/>
      <c r="EMR23" s="23"/>
      <c r="EMS23" s="23"/>
      <c r="EMT23" s="23"/>
      <c r="EMU23" s="23"/>
      <c r="EMV23" s="23"/>
      <c r="EMW23" s="23"/>
      <c r="EMX23" s="23"/>
      <c r="EMY23" s="23"/>
      <c r="EMZ23" s="23"/>
      <c r="ENA23" s="23"/>
      <c r="ENB23" s="23"/>
      <c r="ENC23" s="23"/>
      <c r="END23" s="23"/>
      <c r="ENE23" s="23"/>
      <c r="ENF23" s="23"/>
      <c r="ENG23" s="23"/>
      <c r="ENH23" s="23"/>
      <c r="ENI23" s="23"/>
      <c r="ENJ23" s="23"/>
      <c r="ENK23" s="23"/>
      <c r="ENL23" s="23"/>
      <c r="ENM23" s="23"/>
      <c r="ENN23" s="23"/>
      <c r="ENO23" s="23"/>
      <c r="ENP23" s="23"/>
      <c r="ENQ23" s="23"/>
      <c r="ENR23" s="23"/>
      <c r="ENS23" s="23"/>
      <c r="ENT23" s="23"/>
      <c r="ENU23" s="23"/>
      <c r="ENV23" s="23"/>
      <c r="ENW23" s="23"/>
      <c r="ENX23" s="23"/>
      <c r="ENY23" s="23"/>
      <c r="ENZ23" s="23"/>
      <c r="EOA23" s="23"/>
      <c r="EOB23" s="23"/>
      <c r="EOC23" s="23"/>
      <c r="EOD23" s="23"/>
      <c r="EOE23" s="23"/>
      <c r="EOF23" s="23"/>
      <c r="EOG23" s="23"/>
      <c r="EOH23" s="23"/>
      <c r="EOI23" s="23"/>
      <c r="EOJ23" s="23"/>
      <c r="EOK23" s="23"/>
      <c r="EOL23" s="23"/>
      <c r="EOM23" s="23"/>
      <c r="EON23" s="23"/>
      <c r="EOO23" s="23"/>
      <c r="EOP23" s="23"/>
      <c r="EOQ23" s="23"/>
      <c r="EOR23" s="23"/>
      <c r="EOS23" s="23"/>
      <c r="EOT23" s="23"/>
      <c r="EOU23" s="23"/>
      <c r="EOV23" s="23"/>
      <c r="EOW23" s="23"/>
      <c r="EOX23" s="23"/>
      <c r="EOY23" s="23"/>
      <c r="EOZ23" s="23"/>
      <c r="EPA23" s="23"/>
      <c r="EPB23" s="23"/>
      <c r="EPC23" s="23"/>
      <c r="EPD23" s="23"/>
      <c r="EPE23" s="23"/>
      <c r="EPF23" s="23"/>
      <c r="EPG23" s="23"/>
      <c r="EPH23" s="23"/>
      <c r="EPI23" s="23"/>
      <c r="EPJ23" s="23"/>
      <c r="EPK23" s="23"/>
      <c r="EPL23" s="23"/>
      <c r="EPM23" s="23"/>
      <c r="EPN23" s="23"/>
      <c r="EPO23" s="23"/>
      <c r="EPP23" s="23"/>
      <c r="EPQ23" s="23"/>
      <c r="EPR23" s="23"/>
      <c r="EPS23" s="23"/>
      <c r="EPT23" s="23"/>
      <c r="EPU23" s="23"/>
      <c r="EPV23" s="23"/>
      <c r="EPW23" s="23"/>
      <c r="EPX23" s="23"/>
      <c r="EPY23" s="23"/>
      <c r="EPZ23" s="23"/>
      <c r="EQA23" s="23"/>
      <c r="EQB23" s="23"/>
      <c r="EQC23" s="23"/>
      <c r="EQD23" s="23"/>
      <c r="EQE23" s="23"/>
      <c r="EQF23" s="23"/>
      <c r="EQG23" s="23"/>
      <c r="EQH23" s="23"/>
      <c r="EQI23" s="23"/>
      <c r="EQJ23" s="23"/>
      <c r="EQK23" s="23"/>
      <c r="EQL23" s="23"/>
      <c r="EQM23" s="23"/>
      <c r="EQN23" s="23"/>
      <c r="EQO23" s="23"/>
      <c r="EQP23" s="23"/>
      <c r="EQQ23" s="23"/>
      <c r="EQR23" s="23"/>
      <c r="EQS23" s="23"/>
      <c r="EQT23" s="23"/>
      <c r="EQU23" s="23"/>
      <c r="EQV23" s="23"/>
      <c r="EQW23" s="23"/>
      <c r="EQX23" s="23"/>
      <c r="EQY23" s="23"/>
      <c r="EQZ23" s="23"/>
      <c r="ERA23" s="23"/>
      <c r="ERB23" s="23"/>
      <c r="ERC23" s="23"/>
      <c r="ERD23" s="23"/>
      <c r="ERE23" s="23"/>
      <c r="ERF23" s="23"/>
      <c r="ERG23" s="23"/>
      <c r="ERH23" s="23"/>
      <c r="ERI23" s="23"/>
      <c r="ERJ23" s="23"/>
      <c r="ERK23" s="23"/>
      <c r="ERL23" s="23"/>
      <c r="ERM23" s="23"/>
      <c r="ERN23" s="23"/>
      <c r="ERO23" s="23"/>
      <c r="ERP23" s="23"/>
      <c r="ERQ23" s="23"/>
      <c r="ERR23" s="23"/>
      <c r="ERS23" s="23"/>
      <c r="ERT23" s="23"/>
      <c r="ERU23" s="23"/>
      <c r="ERV23" s="23"/>
      <c r="ERW23" s="23"/>
      <c r="ERX23" s="23"/>
      <c r="ERY23" s="23"/>
      <c r="ERZ23" s="23"/>
      <c r="ESA23" s="23"/>
      <c r="ESB23" s="23"/>
      <c r="ESC23" s="23"/>
      <c r="ESD23" s="23"/>
      <c r="ESE23" s="23"/>
      <c r="ESF23" s="23"/>
      <c r="ESG23" s="23"/>
      <c r="ESH23" s="23"/>
      <c r="ESI23" s="23"/>
      <c r="ESJ23" s="23"/>
      <c r="ESK23" s="23"/>
      <c r="ESL23" s="23"/>
      <c r="ESM23" s="23"/>
      <c r="ESN23" s="23"/>
      <c r="ESO23" s="23"/>
      <c r="ESP23" s="23"/>
      <c r="ESQ23" s="23"/>
      <c r="ESR23" s="23"/>
      <c r="ESS23" s="23"/>
      <c r="EST23" s="23"/>
      <c r="ESU23" s="23"/>
      <c r="ESV23" s="23"/>
      <c r="ESW23" s="23"/>
      <c r="ESX23" s="23"/>
      <c r="ESY23" s="23"/>
      <c r="ESZ23" s="23"/>
      <c r="ETA23" s="23"/>
      <c r="ETB23" s="23"/>
      <c r="ETC23" s="23"/>
      <c r="ETD23" s="23"/>
      <c r="ETE23" s="23"/>
      <c r="ETF23" s="23"/>
      <c r="ETG23" s="23"/>
      <c r="ETH23" s="23"/>
      <c r="ETI23" s="23"/>
      <c r="ETJ23" s="23"/>
      <c r="ETK23" s="23"/>
      <c r="ETL23" s="23"/>
      <c r="ETM23" s="23"/>
      <c r="ETN23" s="23"/>
      <c r="ETO23" s="23"/>
      <c r="ETP23" s="23"/>
      <c r="ETQ23" s="23"/>
      <c r="ETR23" s="23"/>
      <c r="ETS23" s="23"/>
      <c r="ETT23" s="23"/>
      <c r="ETU23" s="23"/>
      <c r="ETV23" s="23"/>
      <c r="ETW23" s="23"/>
      <c r="ETX23" s="23"/>
      <c r="ETY23" s="23"/>
      <c r="ETZ23" s="23"/>
      <c r="EUA23" s="23"/>
      <c r="EUB23" s="23"/>
      <c r="EUC23" s="23"/>
      <c r="EUD23" s="23"/>
      <c r="EUE23" s="23"/>
      <c r="EUF23" s="23"/>
      <c r="EUG23" s="23"/>
      <c r="EUH23" s="23"/>
      <c r="EUI23" s="23"/>
      <c r="EUJ23" s="23"/>
      <c r="EUK23" s="23"/>
      <c r="EUL23" s="23"/>
      <c r="EUM23" s="23"/>
      <c r="EUN23" s="23"/>
      <c r="EUO23" s="23"/>
      <c r="EUP23" s="23"/>
      <c r="EUQ23" s="23"/>
      <c r="EUR23" s="23"/>
      <c r="EUS23" s="23"/>
      <c r="EUT23" s="23"/>
      <c r="EUU23" s="23"/>
      <c r="EUV23" s="23"/>
      <c r="EUW23" s="23"/>
      <c r="EUX23" s="23"/>
      <c r="EUY23" s="23"/>
      <c r="EUZ23" s="23"/>
      <c r="EVA23" s="23"/>
      <c r="EVB23" s="23"/>
      <c r="EVC23" s="23"/>
      <c r="EVD23" s="23"/>
      <c r="EVE23" s="23"/>
      <c r="EVF23" s="23"/>
      <c r="EVG23" s="23"/>
      <c r="EVH23" s="23"/>
      <c r="EVI23" s="23"/>
      <c r="EVJ23" s="23"/>
      <c r="EVK23" s="23"/>
      <c r="EVL23" s="23"/>
      <c r="EVM23" s="23"/>
      <c r="EVN23" s="23"/>
      <c r="EVO23" s="23"/>
      <c r="EVP23" s="23"/>
      <c r="EVQ23" s="23"/>
      <c r="EVR23" s="23"/>
      <c r="EVS23" s="23"/>
      <c r="EVT23" s="23"/>
      <c r="EVU23" s="23"/>
      <c r="EVV23" s="23"/>
      <c r="EVW23" s="23"/>
      <c r="EVX23" s="23"/>
      <c r="EVY23" s="23"/>
      <c r="EVZ23" s="23"/>
      <c r="EWA23" s="23"/>
      <c r="EWB23" s="23"/>
      <c r="EWC23" s="23"/>
      <c r="EWD23" s="23"/>
      <c r="EWE23" s="23"/>
      <c r="EWF23" s="23"/>
      <c r="EWG23" s="23"/>
      <c r="EWH23" s="23"/>
      <c r="EWI23" s="23"/>
      <c r="EWJ23" s="23"/>
      <c r="EWK23" s="23"/>
      <c r="EWL23" s="23"/>
      <c r="EWM23" s="23"/>
      <c r="EWN23" s="23"/>
      <c r="EWO23" s="23"/>
      <c r="EWP23" s="23"/>
      <c r="EWQ23" s="23"/>
      <c r="EWR23" s="23"/>
      <c r="EWS23" s="23"/>
      <c r="EWT23" s="23"/>
      <c r="EWU23" s="23"/>
      <c r="EWV23" s="23"/>
      <c r="EWW23" s="23"/>
      <c r="EWX23" s="23"/>
      <c r="EWY23" s="23"/>
      <c r="EWZ23" s="23"/>
      <c r="EXA23" s="23"/>
      <c r="EXB23" s="23"/>
      <c r="EXC23" s="23"/>
      <c r="EXD23" s="23"/>
      <c r="EXE23" s="23"/>
      <c r="EXF23" s="23"/>
      <c r="EXG23" s="23"/>
      <c r="EXH23" s="23"/>
      <c r="EXI23" s="23"/>
      <c r="EXJ23" s="23"/>
      <c r="EXK23" s="23"/>
      <c r="EXL23" s="23"/>
      <c r="EXM23" s="23"/>
      <c r="EXN23" s="23"/>
      <c r="EXO23" s="23"/>
      <c r="EXP23" s="23"/>
      <c r="EXQ23" s="23"/>
      <c r="EXR23" s="23"/>
      <c r="EXS23" s="23"/>
      <c r="EXT23" s="23"/>
      <c r="EXU23" s="23"/>
      <c r="EXV23" s="23"/>
      <c r="EXW23" s="23"/>
      <c r="EXX23" s="23"/>
      <c r="EXY23" s="23"/>
      <c r="EXZ23" s="23"/>
      <c r="EYA23" s="23"/>
      <c r="EYB23" s="23"/>
      <c r="EYC23" s="23"/>
      <c r="EYD23" s="23"/>
      <c r="EYE23" s="23"/>
      <c r="EYF23" s="23"/>
      <c r="EYG23" s="23"/>
      <c r="EYH23" s="23"/>
      <c r="EYI23" s="23"/>
      <c r="EYJ23" s="23"/>
      <c r="EYK23" s="23"/>
      <c r="EYL23" s="23"/>
      <c r="EYM23" s="23"/>
      <c r="EYN23" s="23"/>
      <c r="EYO23" s="23"/>
      <c r="EYP23" s="23"/>
      <c r="EYQ23" s="23"/>
      <c r="EYR23" s="23"/>
      <c r="EYS23" s="23"/>
      <c r="EYT23" s="23"/>
      <c r="EYU23" s="23"/>
      <c r="EYV23" s="23"/>
      <c r="EYW23" s="23"/>
      <c r="EYX23" s="23"/>
      <c r="EYY23" s="23"/>
      <c r="EYZ23" s="23"/>
      <c r="EZA23" s="23"/>
      <c r="EZB23" s="23"/>
      <c r="EZC23" s="23"/>
      <c r="EZD23" s="23"/>
      <c r="EZE23" s="23"/>
      <c r="EZF23" s="23"/>
      <c r="EZG23" s="23"/>
      <c r="EZH23" s="23"/>
      <c r="EZI23" s="23"/>
      <c r="EZJ23" s="23"/>
      <c r="EZK23" s="23"/>
      <c r="EZL23" s="23"/>
      <c r="EZM23" s="23"/>
      <c r="EZN23" s="23"/>
      <c r="EZO23" s="23"/>
      <c r="EZP23" s="23"/>
      <c r="EZQ23" s="23"/>
      <c r="EZR23" s="23"/>
      <c r="EZS23" s="23"/>
      <c r="EZT23" s="23"/>
      <c r="EZU23" s="23"/>
      <c r="EZV23" s="23"/>
      <c r="EZW23" s="23"/>
      <c r="EZX23" s="23"/>
      <c r="EZY23" s="23"/>
      <c r="EZZ23" s="23"/>
      <c r="FAA23" s="23"/>
      <c r="FAB23" s="23"/>
      <c r="FAC23" s="23"/>
      <c r="FAD23" s="23"/>
      <c r="FAE23" s="23"/>
      <c r="FAF23" s="23"/>
      <c r="FAG23" s="23"/>
      <c r="FAH23" s="23"/>
      <c r="FAI23" s="23"/>
      <c r="FAJ23" s="23"/>
      <c r="FAK23" s="23"/>
      <c r="FAL23" s="23"/>
      <c r="FAM23" s="23"/>
      <c r="FAN23" s="23"/>
      <c r="FAO23" s="23"/>
      <c r="FAP23" s="23"/>
      <c r="FAQ23" s="23"/>
      <c r="FAR23" s="23"/>
      <c r="FAS23" s="23"/>
      <c r="FAT23" s="23"/>
      <c r="FAU23" s="23"/>
      <c r="FAV23" s="23"/>
      <c r="FAW23" s="23"/>
      <c r="FAX23" s="23"/>
      <c r="FAY23" s="23"/>
      <c r="FAZ23" s="23"/>
      <c r="FBA23" s="23"/>
      <c r="FBB23" s="23"/>
      <c r="FBC23" s="23"/>
      <c r="FBD23" s="23"/>
      <c r="FBE23" s="23"/>
      <c r="FBF23" s="23"/>
      <c r="FBG23" s="23"/>
      <c r="FBH23" s="23"/>
      <c r="FBI23" s="23"/>
      <c r="FBJ23" s="23"/>
      <c r="FBK23" s="23"/>
      <c r="FBL23" s="23"/>
      <c r="FBM23" s="23"/>
      <c r="FBN23" s="23"/>
      <c r="FBO23" s="23"/>
      <c r="FBP23" s="23"/>
      <c r="FBQ23" s="23"/>
      <c r="FBR23" s="23"/>
      <c r="FBS23" s="23"/>
      <c r="FBT23" s="23"/>
      <c r="FBU23" s="23"/>
      <c r="FBV23" s="23"/>
      <c r="FBW23" s="23"/>
      <c r="FBX23" s="23"/>
      <c r="FBY23" s="23"/>
      <c r="FBZ23" s="23"/>
      <c r="FCA23" s="23"/>
      <c r="FCB23" s="23"/>
      <c r="FCC23" s="23"/>
      <c r="FCD23" s="23"/>
      <c r="FCE23" s="23"/>
      <c r="FCF23" s="23"/>
      <c r="FCG23" s="23"/>
      <c r="FCH23" s="23"/>
      <c r="FCI23" s="23"/>
      <c r="FCJ23" s="23"/>
      <c r="FCK23" s="23"/>
      <c r="FCL23" s="23"/>
      <c r="FCM23" s="23"/>
      <c r="FCN23" s="23"/>
      <c r="FCO23" s="23"/>
      <c r="FCP23" s="23"/>
      <c r="FCQ23" s="23"/>
      <c r="FCR23" s="23"/>
      <c r="FCS23" s="23"/>
      <c r="FCT23" s="23"/>
      <c r="FCU23" s="23"/>
      <c r="FCV23" s="23"/>
      <c r="FCW23" s="23"/>
      <c r="FCX23" s="23"/>
      <c r="FCY23" s="23"/>
      <c r="FCZ23" s="23"/>
      <c r="FDA23" s="23"/>
      <c r="FDB23" s="23"/>
      <c r="FDC23" s="23"/>
      <c r="FDD23" s="23"/>
      <c r="FDE23" s="23"/>
      <c r="FDF23" s="23"/>
      <c r="FDG23" s="23"/>
      <c r="FDH23" s="23"/>
      <c r="FDI23" s="23"/>
      <c r="FDJ23" s="23"/>
      <c r="FDK23" s="23"/>
      <c r="FDL23" s="23"/>
      <c r="FDM23" s="23"/>
      <c r="FDN23" s="23"/>
      <c r="FDO23" s="23"/>
      <c r="FDP23" s="23"/>
      <c r="FDQ23" s="23"/>
      <c r="FDR23" s="23"/>
      <c r="FDS23" s="23"/>
      <c r="FDT23" s="23"/>
      <c r="FDU23" s="23"/>
      <c r="FDV23" s="23"/>
      <c r="FDW23" s="23"/>
      <c r="FDX23" s="23"/>
      <c r="FDY23" s="23"/>
      <c r="FDZ23" s="23"/>
      <c r="FEA23" s="23"/>
      <c r="FEB23" s="23"/>
      <c r="FEC23" s="23"/>
      <c r="FED23" s="23"/>
      <c r="FEE23" s="23"/>
      <c r="FEF23" s="23"/>
      <c r="FEG23" s="23"/>
      <c r="FEH23" s="23"/>
      <c r="FEI23" s="23"/>
      <c r="FEJ23" s="23"/>
      <c r="FEK23" s="23"/>
      <c r="FEL23" s="23"/>
      <c r="FEM23" s="23"/>
      <c r="FEN23" s="23"/>
      <c r="FEO23" s="23"/>
      <c r="FEP23" s="23"/>
      <c r="FEQ23" s="23"/>
      <c r="FER23" s="23"/>
      <c r="FES23" s="23"/>
      <c r="FET23" s="23"/>
      <c r="FEU23" s="23"/>
      <c r="FEV23" s="23"/>
      <c r="FEW23" s="23"/>
      <c r="FEX23" s="23"/>
      <c r="FEY23" s="23"/>
      <c r="FEZ23" s="23"/>
      <c r="FFA23" s="23"/>
      <c r="FFB23" s="23"/>
      <c r="FFC23" s="23"/>
      <c r="FFD23" s="23"/>
      <c r="FFE23" s="23"/>
      <c r="FFF23" s="23"/>
      <c r="FFG23" s="23"/>
      <c r="FFH23" s="23"/>
      <c r="FFI23" s="23"/>
      <c r="FFJ23" s="23"/>
      <c r="FFK23" s="23"/>
      <c r="FFL23" s="23"/>
      <c r="FFM23" s="23"/>
      <c r="FFN23" s="23"/>
      <c r="FFO23" s="23"/>
      <c r="FFP23" s="23"/>
      <c r="FFQ23" s="23"/>
      <c r="FFR23" s="23"/>
      <c r="FFS23" s="23"/>
      <c r="FFT23" s="23"/>
      <c r="FFU23" s="23"/>
      <c r="FFV23" s="23"/>
      <c r="FFW23" s="23"/>
      <c r="FFX23" s="23"/>
      <c r="FFY23" s="23"/>
      <c r="FFZ23" s="23"/>
      <c r="FGA23" s="23"/>
      <c r="FGB23" s="23"/>
      <c r="FGC23" s="23"/>
      <c r="FGD23" s="23"/>
      <c r="FGE23" s="23"/>
      <c r="FGF23" s="23"/>
      <c r="FGG23" s="23"/>
      <c r="FGH23" s="23"/>
      <c r="FGI23" s="23"/>
      <c r="FGJ23" s="23"/>
      <c r="FGK23" s="23"/>
      <c r="FGL23" s="23"/>
      <c r="FGM23" s="23"/>
      <c r="FGN23" s="23"/>
      <c r="FGO23" s="23"/>
      <c r="FGP23" s="23"/>
      <c r="FGQ23" s="23"/>
      <c r="FGR23" s="23"/>
      <c r="FGS23" s="23"/>
      <c r="FGT23" s="23"/>
      <c r="FGU23" s="23"/>
      <c r="FGV23" s="23"/>
      <c r="FGW23" s="23"/>
      <c r="FGX23" s="23"/>
      <c r="FGY23" s="23"/>
      <c r="FGZ23" s="23"/>
      <c r="FHA23" s="23"/>
      <c r="FHB23" s="23"/>
      <c r="FHC23" s="23"/>
      <c r="FHD23" s="23"/>
      <c r="FHE23" s="23"/>
      <c r="FHF23" s="23"/>
      <c r="FHG23" s="23"/>
      <c r="FHH23" s="23"/>
      <c r="FHI23" s="23"/>
      <c r="FHJ23" s="23"/>
      <c r="FHK23" s="23"/>
      <c r="FHL23" s="23"/>
      <c r="FHM23" s="23"/>
      <c r="FHN23" s="23"/>
      <c r="FHO23" s="23"/>
      <c r="FHP23" s="23"/>
      <c r="FHQ23" s="23"/>
      <c r="FHR23" s="23"/>
      <c r="FHS23" s="23"/>
      <c r="FHT23" s="23"/>
      <c r="FHU23" s="23"/>
      <c r="FHV23" s="23"/>
      <c r="FHW23" s="23"/>
      <c r="FHX23" s="23"/>
      <c r="FHY23" s="23"/>
      <c r="FHZ23" s="23"/>
      <c r="FIA23" s="23"/>
      <c r="FIB23" s="23"/>
      <c r="FIC23" s="23"/>
      <c r="FID23" s="23"/>
      <c r="FIE23" s="23"/>
      <c r="FIF23" s="23"/>
      <c r="FIG23" s="23"/>
      <c r="FIH23" s="23"/>
      <c r="FII23" s="23"/>
      <c r="FIJ23" s="23"/>
      <c r="FIK23" s="23"/>
      <c r="FIL23" s="23"/>
      <c r="FIM23" s="23"/>
      <c r="FIN23" s="23"/>
      <c r="FIO23" s="23"/>
      <c r="FIP23" s="23"/>
      <c r="FIQ23" s="23"/>
      <c r="FIR23" s="23"/>
      <c r="FIS23" s="23"/>
      <c r="FIT23" s="23"/>
      <c r="FIU23" s="23"/>
      <c r="FIV23" s="23"/>
      <c r="FIW23" s="23"/>
      <c r="FIX23" s="23"/>
      <c r="FIY23" s="23"/>
      <c r="FIZ23" s="23"/>
      <c r="FJA23" s="23"/>
      <c r="FJB23" s="23"/>
      <c r="FJC23" s="23"/>
      <c r="FJD23" s="23"/>
      <c r="FJE23" s="23"/>
      <c r="FJF23" s="23"/>
      <c r="FJG23" s="23"/>
      <c r="FJH23" s="23"/>
      <c r="FJI23" s="23"/>
      <c r="FJJ23" s="23"/>
      <c r="FJK23" s="23"/>
      <c r="FJL23" s="23"/>
      <c r="FJM23" s="23"/>
      <c r="FJN23" s="23"/>
      <c r="FJO23" s="23"/>
      <c r="FJP23" s="23"/>
      <c r="FJQ23" s="23"/>
      <c r="FJR23" s="23"/>
      <c r="FJS23" s="23"/>
      <c r="FJT23" s="23"/>
      <c r="FJU23" s="23"/>
      <c r="FJV23" s="23"/>
      <c r="FJW23" s="23"/>
      <c r="FJX23" s="23"/>
      <c r="FJY23" s="23"/>
      <c r="FJZ23" s="23"/>
      <c r="FKA23" s="23"/>
      <c r="FKB23" s="23"/>
      <c r="FKC23" s="23"/>
      <c r="FKD23" s="23"/>
      <c r="FKE23" s="23"/>
      <c r="FKF23" s="23"/>
      <c r="FKG23" s="23"/>
      <c r="FKH23" s="23"/>
      <c r="FKI23" s="23"/>
      <c r="FKJ23" s="23"/>
      <c r="FKK23" s="23"/>
      <c r="FKL23" s="23"/>
      <c r="FKM23" s="23"/>
      <c r="FKN23" s="23"/>
      <c r="FKO23" s="23"/>
      <c r="FKP23" s="23"/>
      <c r="FKQ23" s="23"/>
      <c r="FKR23" s="23"/>
      <c r="FKS23" s="23"/>
      <c r="FKT23" s="23"/>
      <c r="FKU23" s="23"/>
      <c r="FKV23" s="23"/>
      <c r="FKW23" s="23"/>
      <c r="FKX23" s="23"/>
      <c r="FKY23" s="23"/>
      <c r="FKZ23" s="23"/>
      <c r="FLA23" s="23"/>
      <c r="FLB23" s="23"/>
      <c r="FLC23" s="23"/>
      <c r="FLD23" s="23"/>
      <c r="FLE23" s="23"/>
      <c r="FLF23" s="23"/>
      <c r="FLG23" s="23"/>
      <c r="FLH23" s="23"/>
      <c r="FLI23" s="23"/>
      <c r="FLJ23" s="23"/>
      <c r="FLK23" s="23"/>
      <c r="FLL23" s="23"/>
      <c r="FLM23" s="23"/>
      <c r="FLN23" s="23"/>
      <c r="FLO23" s="23"/>
      <c r="FLP23" s="23"/>
      <c r="FLQ23" s="23"/>
      <c r="FLR23" s="23"/>
      <c r="FLS23" s="23"/>
      <c r="FLT23" s="23"/>
      <c r="FLU23" s="23"/>
      <c r="FLV23" s="23"/>
      <c r="FLW23" s="23"/>
      <c r="FLX23" s="23"/>
      <c r="FLY23" s="23"/>
      <c r="FLZ23" s="23"/>
      <c r="FMA23" s="23"/>
      <c r="FMB23" s="23"/>
      <c r="FMC23" s="23"/>
      <c r="FMD23" s="23"/>
      <c r="FME23" s="23"/>
      <c r="FMF23" s="23"/>
      <c r="FMG23" s="23"/>
      <c r="FMH23" s="23"/>
      <c r="FMI23" s="23"/>
      <c r="FMJ23" s="23"/>
      <c r="FMK23" s="23"/>
      <c r="FML23" s="23"/>
      <c r="FMM23" s="23"/>
      <c r="FMN23" s="23"/>
      <c r="FMO23" s="23"/>
      <c r="FMP23" s="23"/>
      <c r="FMQ23" s="23"/>
      <c r="FMR23" s="23"/>
      <c r="FMS23" s="23"/>
      <c r="FMT23" s="23"/>
      <c r="FMU23" s="23"/>
      <c r="FMV23" s="23"/>
      <c r="FMW23" s="23"/>
      <c r="FMX23" s="23"/>
      <c r="FMY23" s="23"/>
      <c r="FMZ23" s="23"/>
      <c r="FNA23" s="23"/>
      <c r="FNB23" s="23"/>
      <c r="FNC23" s="23"/>
      <c r="FND23" s="23"/>
      <c r="FNE23" s="23"/>
      <c r="FNF23" s="23"/>
      <c r="FNG23" s="23"/>
      <c r="FNH23" s="23"/>
      <c r="FNI23" s="23"/>
      <c r="FNJ23" s="23"/>
      <c r="FNK23" s="23"/>
      <c r="FNL23" s="23"/>
      <c r="FNM23" s="23"/>
      <c r="FNN23" s="23"/>
      <c r="FNO23" s="23"/>
      <c r="FNP23" s="23"/>
      <c r="FNQ23" s="23"/>
      <c r="FNR23" s="23"/>
      <c r="FNS23" s="23"/>
      <c r="FNT23" s="23"/>
      <c r="FNU23" s="23"/>
      <c r="FNV23" s="23"/>
      <c r="FNW23" s="23"/>
      <c r="FNX23" s="23"/>
      <c r="FNY23" s="23"/>
      <c r="FNZ23" s="23"/>
      <c r="FOA23" s="23"/>
      <c r="FOB23" s="23"/>
      <c r="FOC23" s="23"/>
      <c r="FOD23" s="23"/>
      <c r="FOE23" s="23"/>
      <c r="FOF23" s="23"/>
      <c r="FOG23" s="23"/>
      <c r="FOH23" s="23"/>
      <c r="FOI23" s="23"/>
      <c r="FOJ23" s="23"/>
      <c r="FOK23" s="23"/>
      <c r="FOL23" s="23"/>
      <c r="FOM23" s="23"/>
      <c r="FON23" s="23"/>
      <c r="FOO23" s="23"/>
      <c r="FOP23" s="23"/>
      <c r="FOQ23" s="23"/>
      <c r="FOR23" s="23"/>
      <c r="FOS23" s="23"/>
      <c r="FOT23" s="23"/>
      <c r="FOU23" s="23"/>
      <c r="FOV23" s="23"/>
      <c r="FOW23" s="23"/>
      <c r="FOX23" s="23"/>
      <c r="FOY23" s="23"/>
      <c r="FOZ23" s="23"/>
      <c r="FPA23" s="23"/>
      <c r="FPB23" s="23"/>
      <c r="FPC23" s="23"/>
      <c r="FPD23" s="23"/>
      <c r="FPE23" s="23"/>
      <c r="FPF23" s="23"/>
      <c r="FPG23" s="23"/>
      <c r="FPH23" s="23"/>
      <c r="FPI23" s="23"/>
      <c r="FPJ23" s="23"/>
      <c r="FPK23" s="23"/>
      <c r="FPL23" s="23"/>
      <c r="FPM23" s="23"/>
      <c r="FPN23" s="23"/>
      <c r="FPO23" s="23"/>
      <c r="FPP23" s="23"/>
      <c r="FPQ23" s="23"/>
      <c r="FPR23" s="23"/>
      <c r="FPS23" s="23"/>
      <c r="FPT23" s="23"/>
      <c r="FPU23" s="23"/>
      <c r="FPV23" s="23"/>
      <c r="FPW23" s="23"/>
      <c r="FPX23" s="23"/>
      <c r="FPY23" s="23"/>
      <c r="FPZ23" s="23"/>
      <c r="FQA23" s="23"/>
      <c r="FQB23" s="23"/>
      <c r="FQC23" s="23"/>
      <c r="FQD23" s="23"/>
      <c r="FQE23" s="23"/>
      <c r="FQF23" s="23"/>
      <c r="FQG23" s="23"/>
      <c r="FQH23" s="23"/>
      <c r="FQI23" s="23"/>
      <c r="FQJ23" s="23"/>
      <c r="FQK23" s="23"/>
      <c r="FQL23" s="23"/>
      <c r="FQM23" s="23"/>
      <c r="FQN23" s="23"/>
      <c r="FQO23" s="23"/>
      <c r="FQP23" s="23"/>
      <c r="FQQ23" s="23"/>
      <c r="FQR23" s="23"/>
      <c r="FQS23" s="23"/>
      <c r="FQT23" s="23"/>
      <c r="FQU23" s="23"/>
      <c r="FQV23" s="23"/>
      <c r="FQW23" s="23"/>
      <c r="FQX23" s="23"/>
      <c r="FQY23" s="23"/>
      <c r="FQZ23" s="23"/>
      <c r="FRA23" s="23"/>
      <c r="FRB23" s="23"/>
      <c r="FRC23" s="23"/>
      <c r="FRD23" s="23"/>
      <c r="FRE23" s="23"/>
      <c r="FRF23" s="23"/>
      <c r="FRG23" s="23"/>
      <c r="FRH23" s="23"/>
      <c r="FRI23" s="23"/>
      <c r="FRJ23" s="23"/>
      <c r="FRK23" s="23"/>
      <c r="FRL23" s="23"/>
      <c r="FRM23" s="23"/>
      <c r="FRN23" s="23"/>
      <c r="FRO23" s="23"/>
      <c r="FRP23" s="23"/>
      <c r="FRQ23" s="23"/>
      <c r="FRR23" s="23"/>
      <c r="FRS23" s="23"/>
      <c r="FRT23" s="23"/>
      <c r="FRU23" s="23"/>
      <c r="FRV23" s="23"/>
      <c r="FRW23" s="23"/>
      <c r="FRX23" s="23"/>
      <c r="FRY23" s="23"/>
      <c r="FRZ23" s="23"/>
      <c r="FSA23" s="23"/>
      <c r="FSB23" s="23"/>
      <c r="FSC23" s="23"/>
      <c r="FSD23" s="23"/>
      <c r="FSE23" s="23"/>
      <c r="FSF23" s="23"/>
      <c r="FSG23" s="23"/>
      <c r="FSH23" s="23"/>
      <c r="FSI23" s="23"/>
      <c r="FSJ23" s="23"/>
      <c r="FSK23" s="23"/>
      <c r="FSL23" s="23"/>
      <c r="FSM23" s="23"/>
      <c r="FSN23" s="23"/>
      <c r="FSO23" s="23"/>
      <c r="FSP23" s="23"/>
      <c r="FSQ23" s="23"/>
      <c r="FSR23" s="23"/>
      <c r="FSS23" s="23"/>
      <c r="FST23" s="23"/>
      <c r="FSU23" s="23"/>
      <c r="FSV23" s="23"/>
      <c r="FSW23" s="23"/>
      <c r="FSX23" s="23"/>
      <c r="FSY23" s="23"/>
      <c r="FSZ23" s="23"/>
      <c r="FTA23" s="23"/>
      <c r="FTB23" s="23"/>
      <c r="FTC23" s="23"/>
      <c r="FTD23" s="23"/>
      <c r="FTE23" s="23"/>
      <c r="FTF23" s="23"/>
      <c r="FTG23" s="23"/>
      <c r="FTH23" s="23"/>
      <c r="FTI23" s="23"/>
      <c r="FTJ23" s="23"/>
      <c r="FTK23" s="23"/>
      <c r="FTL23" s="23"/>
      <c r="FTM23" s="23"/>
      <c r="FTN23" s="23"/>
      <c r="FTO23" s="23"/>
      <c r="FTP23" s="23"/>
      <c r="FTQ23" s="23"/>
      <c r="FTR23" s="23"/>
      <c r="FTS23" s="23"/>
      <c r="FTT23" s="23"/>
      <c r="FTU23" s="23"/>
      <c r="FTV23" s="23"/>
      <c r="FTW23" s="23"/>
      <c r="FTX23" s="23"/>
      <c r="FTY23" s="23"/>
      <c r="FTZ23" s="23"/>
      <c r="FUA23" s="23"/>
      <c r="FUB23" s="23"/>
      <c r="FUC23" s="23"/>
      <c r="FUD23" s="23"/>
      <c r="FUE23" s="23"/>
      <c r="FUF23" s="23"/>
      <c r="FUG23" s="23"/>
      <c r="FUH23" s="23"/>
      <c r="FUI23" s="23"/>
      <c r="FUJ23" s="23"/>
      <c r="FUK23" s="23"/>
      <c r="FUL23" s="23"/>
      <c r="FUM23" s="23"/>
      <c r="FUN23" s="23"/>
      <c r="FUO23" s="23"/>
      <c r="FUP23" s="23"/>
      <c r="FUQ23" s="23"/>
      <c r="FUR23" s="23"/>
      <c r="FUS23" s="23"/>
      <c r="FUT23" s="23"/>
      <c r="FUU23" s="23"/>
      <c r="FUV23" s="23"/>
      <c r="FUW23" s="23"/>
      <c r="FUX23" s="23"/>
      <c r="FUY23" s="23"/>
      <c r="FUZ23" s="23"/>
      <c r="FVA23" s="23"/>
      <c r="FVB23" s="23"/>
      <c r="FVC23" s="23"/>
      <c r="FVD23" s="23"/>
      <c r="FVE23" s="23"/>
      <c r="FVF23" s="23"/>
      <c r="FVG23" s="23"/>
      <c r="FVH23" s="23"/>
      <c r="FVI23" s="23"/>
      <c r="FVJ23" s="23"/>
      <c r="FVK23" s="23"/>
      <c r="FVL23" s="23"/>
      <c r="FVM23" s="23"/>
      <c r="FVN23" s="23"/>
      <c r="FVO23" s="23"/>
      <c r="FVP23" s="23"/>
      <c r="FVQ23" s="23"/>
      <c r="FVR23" s="23"/>
      <c r="FVS23" s="23"/>
      <c r="FVT23" s="23"/>
      <c r="FVU23" s="23"/>
      <c r="FVV23" s="23"/>
      <c r="FVW23" s="23"/>
      <c r="FVX23" s="23"/>
      <c r="FVY23" s="23"/>
      <c r="FVZ23" s="23"/>
      <c r="FWA23" s="23"/>
      <c r="FWB23" s="23"/>
      <c r="FWC23" s="23"/>
      <c r="FWD23" s="23"/>
      <c r="FWE23" s="23"/>
      <c r="FWF23" s="23"/>
      <c r="FWG23" s="23"/>
      <c r="FWH23" s="23"/>
      <c r="FWI23" s="23"/>
      <c r="FWJ23" s="23"/>
      <c r="FWK23" s="23"/>
      <c r="FWL23" s="23"/>
      <c r="FWM23" s="23"/>
      <c r="FWN23" s="23"/>
      <c r="FWO23" s="23"/>
      <c r="FWP23" s="23"/>
      <c r="FWQ23" s="23"/>
      <c r="FWR23" s="23"/>
      <c r="FWS23" s="23"/>
      <c r="FWT23" s="23"/>
      <c r="FWU23" s="23"/>
      <c r="FWV23" s="23"/>
      <c r="FWW23" s="23"/>
      <c r="FWX23" s="23"/>
      <c r="FWY23" s="23"/>
      <c r="FWZ23" s="23"/>
      <c r="FXA23" s="23"/>
      <c r="FXB23" s="23"/>
      <c r="FXC23" s="23"/>
      <c r="FXD23" s="23"/>
      <c r="FXE23" s="23"/>
      <c r="FXF23" s="23"/>
      <c r="FXG23" s="23"/>
      <c r="FXH23" s="23"/>
      <c r="FXI23" s="23"/>
      <c r="FXJ23" s="23"/>
      <c r="FXK23" s="23"/>
      <c r="FXL23" s="23"/>
      <c r="FXM23" s="23"/>
      <c r="FXN23" s="23"/>
      <c r="FXO23" s="23"/>
      <c r="FXP23" s="23"/>
      <c r="FXQ23" s="23"/>
      <c r="FXR23" s="23"/>
      <c r="FXS23" s="23"/>
      <c r="FXT23" s="23"/>
      <c r="FXU23" s="23"/>
      <c r="FXV23" s="23"/>
      <c r="FXW23" s="23"/>
      <c r="FXX23" s="23"/>
      <c r="FXY23" s="23"/>
      <c r="FXZ23" s="23"/>
      <c r="FYA23" s="23"/>
      <c r="FYB23" s="23"/>
      <c r="FYC23" s="23"/>
      <c r="FYD23" s="23"/>
      <c r="FYE23" s="23"/>
      <c r="FYF23" s="23"/>
      <c r="FYG23" s="23"/>
      <c r="FYH23" s="23"/>
      <c r="FYI23" s="23"/>
      <c r="FYJ23" s="23"/>
      <c r="FYK23" s="23"/>
      <c r="FYL23" s="23"/>
      <c r="FYM23" s="23"/>
      <c r="FYN23" s="23"/>
      <c r="FYO23" s="23"/>
      <c r="FYP23" s="23"/>
      <c r="FYQ23" s="23"/>
      <c r="FYR23" s="23"/>
      <c r="FYS23" s="23"/>
      <c r="FYT23" s="23"/>
      <c r="FYU23" s="23"/>
      <c r="FYV23" s="23"/>
      <c r="FYW23" s="23"/>
      <c r="FYX23" s="23"/>
      <c r="FYY23" s="23"/>
      <c r="FYZ23" s="23"/>
      <c r="FZA23" s="23"/>
      <c r="FZB23" s="23"/>
      <c r="FZC23" s="23"/>
      <c r="FZD23" s="23"/>
      <c r="FZE23" s="23"/>
      <c r="FZF23" s="23"/>
      <c r="FZG23" s="23"/>
      <c r="FZH23" s="23"/>
      <c r="FZI23" s="23"/>
      <c r="FZJ23" s="23"/>
      <c r="FZK23" s="23"/>
      <c r="FZL23" s="23"/>
      <c r="FZM23" s="23"/>
      <c r="FZN23" s="23"/>
      <c r="FZO23" s="23"/>
      <c r="FZP23" s="23"/>
      <c r="FZQ23" s="23"/>
      <c r="FZR23" s="23"/>
      <c r="FZS23" s="23"/>
      <c r="FZT23" s="23"/>
      <c r="FZU23" s="23"/>
      <c r="FZV23" s="23"/>
      <c r="FZW23" s="23"/>
      <c r="FZX23" s="23"/>
      <c r="FZY23" s="23"/>
      <c r="FZZ23" s="23"/>
      <c r="GAA23" s="23"/>
      <c r="GAB23" s="23"/>
      <c r="GAC23" s="23"/>
      <c r="GAD23" s="23"/>
      <c r="GAE23" s="23"/>
      <c r="GAF23" s="23"/>
      <c r="GAG23" s="23"/>
      <c r="GAH23" s="23"/>
      <c r="GAI23" s="23"/>
      <c r="GAJ23" s="23"/>
      <c r="GAK23" s="23"/>
      <c r="GAL23" s="23"/>
      <c r="GAM23" s="23"/>
      <c r="GAN23" s="23"/>
      <c r="GAO23" s="23"/>
      <c r="GAP23" s="23"/>
      <c r="GAQ23" s="23"/>
      <c r="GAR23" s="23"/>
      <c r="GAS23" s="23"/>
      <c r="GAT23" s="23"/>
      <c r="GAU23" s="23"/>
      <c r="GAV23" s="23"/>
      <c r="GAW23" s="23"/>
      <c r="GAX23" s="23"/>
      <c r="GAY23" s="23"/>
      <c r="GAZ23" s="23"/>
      <c r="GBA23" s="23"/>
      <c r="GBB23" s="23"/>
      <c r="GBC23" s="23"/>
      <c r="GBD23" s="23"/>
      <c r="GBE23" s="23"/>
      <c r="GBF23" s="23"/>
      <c r="GBG23" s="23"/>
      <c r="GBH23" s="23"/>
      <c r="GBI23" s="23"/>
      <c r="GBJ23" s="23"/>
      <c r="GBK23" s="23"/>
      <c r="GBL23" s="23"/>
      <c r="GBM23" s="23"/>
      <c r="GBN23" s="23"/>
      <c r="GBO23" s="23"/>
      <c r="GBP23" s="23"/>
      <c r="GBQ23" s="23"/>
      <c r="GBR23" s="23"/>
      <c r="GBS23" s="23"/>
      <c r="GBT23" s="23"/>
      <c r="GBU23" s="23"/>
      <c r="GBV23" s="23"/>
      <c r="GBW23" s="23"/>
      <c r="GBX23" s="23"/>
      <c r="GBY23" s="23"/>
      <c r="GBZ23" s="23"/>
      <c r="GCA23" s="23"/>
      <c r="GCB23" s="23"/>
      <c r="GCC23" s="23"/>
      <c r="GCD23" s="23"/>
      <c r="GCE23" s="23"/>
      <c r="GCF23" s="23"/>
      <c r="GCG23" s="23"/>
      <c r="GCH23" s="23"/>
      <c r="GCI23" s="23"/>
      <c r="GCJ23" s="23"/>
      <c r="GCK23" s="23"/>
      <c r="GCL23" s="23"/>
      <c r="GCM23" s="23"/>
      <c r="GCN23" s="23"/>
      <c r="GCO23" s="23"/>
      <c r="GCP23" s="23"/>
      <c r="GCQ23" s="23"/>
      <c r="GCR23" s="23"/>
      <c r="GCS23" s="23"/>
      <c r="GCT23" s="23"/>
      <c r="GCU23" s="23"/>
      <c r="GCV23" s="23"/>
      <c r="GCW23" s="23"/>
      <c r="GCX23" s="23"/>
      <c r="GCY23" s="23"/>
      <c r="GCZ23" s="23"/>
      <c r="GDA23" s="23"/>
      <c r="GDB23" s="23"/>
      <c r="GDC23" s="23"/>
      <c r="GDD23" s="23"/>
      <c r="GDE23" s="23"/>
      <c r="GDF23" s="23"/>
      <c r="GDG23" s="23"/>
      <c r="GDH23" s="23"/>
      <c r="GDI23" s="23"/>
      <c r="GDJ23" s="23"/>
      <c r="GDK23" s="23"/>
      <c r="GDL23" s="23"/>
      <c r="GDM23" s="23"/>
      <c r="GDN23" s="23"/>
      <c r="GDO23" s="23"/>
      <c r="GDP23" s="23"/>
      <c r="GDQ23" s="23"/>
      <c r="GDR23" s="23"/>
      <c r="GDS23" s="23"/>
      <c r="GDT23" s="23"/>
      <c r="GDU23" s="23"/>
      <c r="GDV23" s="23"/>
      <c r="GDW23" s="23"/>
      <c r="GDX23" s="23"/>
      <c r="GDY23" s="23"/>
      <c r="GDZ23" s="23"/>
      <c r="GEA23" s="23"/>
      <c r="GEB23" s="23"/>
      <c r="GEC23" s="23"/>
      <c r="GED23" s="23"/>
      <c r="GEE23" s="23"/>
      <c r="GEF23" s="23"/>
      <c r="GEG23" s="23"/>
      <c r="GEH23" s="23"/>
      <c r="GEI23" s="23"/>
      <c r="GEJ23" s="23"/>
      <c r="GEK23" s="23"/>
      <c r="GEL23" s="23"/>
      <c r="GEM23" s="23"/>
      <c r="GEN23" s="23"/>
      <c r="GEO23" s="23"/>
      <c r="GEP23" s="23"/>
      <c r="GEQ23" s="23"/>
      <c r="GER23" s="23"/>
      <c r="GES23" s="23"/>
      <c r="GET23" s="23"/>
      <c r="GEU23" s="23"/>
      <c r="GEV23" s="23"/>
      <c r="GEW23" s="23"/>
      <c r="GEX23" s="23"/>
      <c r="GEY23" s="23"/>
      <c r="GEZ23" s="23"/>
      <c r="GFA23" s="23"/>
      <c r="GFB23" s="23"/>
      <c r="GFC23" s="23"/>
      <c r="GFD23" s="23"/>
      <c r="GFE23" s="23"/>
      <c r="GFF23" s="23"/>
      <c r="GFG23" s="23"/>
      <c r="GFH23" s="23"/>
      <c r="GFI23" s="23"/>
      <c r="GFJ23" s="23"/>
      <c r="GFK23" s="23"/>
      <c r="GFL23" s="23"/>
      <c r="GFM23" s="23"/>
      <c r="GFN23" s="23"/>
      <c r="GFO23" s="23"/>
      <c r="GFP23" s="23"/>
      <c r="GFQ23" s="23"/>
      <c r="GFR23" s="23"/>
      <c r="GFS23" s="23"/>
      <c r="GFT23" s="23"/>
      <c r="GFU23" s="23"/>
      <c r="GFV23" s="23"/>
      <c r="GFW23" s="23"/>
      <c r="GFX23" s="23"/>
      <c r="GFY23" s="23"/>
      <c r="GFZ23" s="23"/>
      <c r="GGA23" s="23"/>
      <c r="GGB23" s="23"/>
      <c r="GGC23" s="23"/>
      <c r="GGD23" s="23"/>
      <c r="GGE23" s="23"/>
      <c r="GGF23" s="23"/>
      <c r="GGG23" s="23"/>
      <c r="GGH23" s="23"/>
      <c r="GGI23" s="23"/>
      <c r="GGJ23" s="23"/>
      <c r="GGK23" s="23"/>
      <c r="GGL23" s="23"/>
      <c r="GGM23" s="23"/>
      <c r="GGN23" s="23"/>
      <c r="GGO23" s="23"/>
      <c r="GGP23" s="23"/>
      <c r="GGQ23" s="23"/>
      <c r="GGR23" s="23"/>
      <c r="GGS23" s="23"/>
      <c r="GGT23" s="23"/>
      <c r="GGU23" s="23"/>
      <c r="GGV23" s="23"/>
      <c r="GGW23" s="23"/>
      <c r="GGX23" s="23"/>
      <c r="GGY23" s="23"/>
      <c r="GGZ23" s="23"/>
      <c r="GHA23" s="23"/>
      <c r="GHB23" s="23"/>
      <c r="GHC23" s="23"/>
      <c r="GHD23" s="23"/>
      <c r="GHE23" s="23"/>
      <c r="GHF23" s="23"/>
      <c r="GHG23" s="23"/>
      <c r="GHH23" s="23"/>
      <c r="GHI23" s="23"/>
      <c r="GHJ23" s="23"/>
      <c r="GHK23" s="23"/>
      <c r="GHL23" s="23"/>
      <c r="GHM23" s="23"/>
      <c r="GHN23" s="23"/>
      <c r="GHO23" s="23"/>
      <c r="GHP23" s="23"/>
      <c r="GHQ23" s="23"/>
      <c r="GHR23" s="23"/>
      <c r="GHS23" s="23"/>
      <c r="GHT23" s="23"/>
      <c r="GHU23" s="23"/>
      <c r="GHV23" s="23"/>
      <c r="GHW23" s="23"/>
      <c r="GHX23" s="23"/>
      <c r="GHY23" s="23"/>
      <c r="GHZ23" s="23"/>
      <c r="GIA23" s="23"/>
      <c r="GIB23" s="23"/>
      <c r="GIC23" s="23"/>
      <c r="GID23" s="23"/>
      <c r="GIE23" s="23"/>
      <c r="GIF23" s="23"/>
      <c r="GIG23" s="23"/>
      <c r="GIH23" s="23"/>
      <c r="GII23" s="23"/>
      <c r="GIJ23" s="23"/>
      <c r="GIK23" s="23"/>
      <c r="GIL23" s="23"/>
      <c r="GIM23" s="23"/>
      <c r="GIN23" s="23"/>
      <c r="GIO23" s="23"/>
      <c r="GIP23" s="23"/>
      <c r="GIQ23" s="23"/>
      <c r="GIR23" s="23"/>
      <c r="GIS23" s="23"/>
      <c r="GIT23" s="23"/>
      <c r="GIU23" s="23"/>
      <c r="GIV23" s="23"/>
      <c r="GIW23" s="23"/>
      <c r="GIX23" s="23"/>
      <c r="GIY23" s="23"/>
      <c r="GIZ23" s="23"/>
      <c r="GJA23" s="23"/>
      <c r="GJB23" s="23"/>
      <c r="GJC23" s="23"/>
      <c r="GJD23" s="23"/>
      <c r="GJE23" s="23"/>
      <c r="GJF23" s="23"/>
      <c r="GJG23" s="23"/>
      <c r="GJH23" s="23"/>
      <c r="GJI23" s="23"/>
      <c r="GJJ23" s="23"/>
      <c r="GJK23" s="23"/>
      <c r="GJL23" s="23"/>
      <c r="GJM23" s="23"/>
      <c r="GJN23" s="23"/>
      <c r="GJO23" s="23"/>
      <c r="GJP23" s="23"/>
      <c r="GJQ23" s="23"/>
      <c r="GJR23" s="23"/>
      <c r="GJS23" s="23"/>
      <c r="GJT23" s="23"/>
      <c r="GJU23" s="23"/>
      <c r="GJV23" s="23"/>
      <c r="GJW23" s="23"/>
      <c r="GJX23" s="23"/>
      <c r="GJY23" s="23"/>
      <c r="GJZ23" s="23"/>
      <c r="GKA23" s="23"/>
      <c r="GKB23" s="23"/>
      <c r="GKC23" s="23"/>
      <c r="GKD23" s="23"/>
      <c r="GKE23" s="23"/>
      <c r="GKF23" s="23"/>
      <c r="GKG23" s="23"/>
      <c r="GKH23" s="23"/>
      <c r="GKI23" s="23"/>
      <c r="GKJ23" s="23"/>
      <c r="GKK23" s="23"/>
      <c r="GKL23" s="23"/>
      <c r="GKM23" s="23"/>
      <c r="GKN23" s="23"/>
      <c r="GKO23" s="23"/>
      <c r="GKP23" s="23"/>
      <c r="GKQ23" s="23"/>
      <c r="GKR23" s="23"/>
      <c r="GKS23" s="23"/>
      <c r="GKT23" s="23"/>
      <c r="GKU23" s="23"/>
      <c r="GKV23" s="23"/>
      <c r="GKW23" s="23"/>
      <c r="GKX23" s="23"/>
      <c r="GKY23" s="23"/>
      <c r="GKZ23" s="23"/>
      <c r="GLA23" s="23"/>
      <c r="GLB23" s="23"/>
      <c r="GLC23" s="23"/>
      <c r="GLD23" s="23"/>
      <c r="GLE23" s="23"/>
      <c r="GLF23" s="23"/>
      <c r="GLG23" s="23"/>
      <c r="GLH23" s="23"/>
      <c r="GLI23" s="23"/>
      <c r="GLJ23" s="23"/>
      <c r="GLK23" s="23"/>
      <c r="GLL23" s="23"/>
      <c r="GLM23" s="23"/>
      <c r="GLN23" s="23"/>
      <c r="GLO23" s="23"/>
      <c r="GLP23" s="23"/>
      <c r="GLQ23" s="23"/>
      <c r="GLR23" s="23"/>
      <c r="GLS23" s="23"/>
      <c r="GLT23" s="23"/>
      <c r="GLU23" s="23"/>
      <c r="GLV23" s="23"/>
      <c r="GLW23" s="23"/>
      <c r="GLX23" s="23"/>
      <c r="GLY23" s="23"/>
      <c r="GLZ23" s="23"/>
      <c r="GMA23" s="23"/>
      <c r="GMB23" s="23"/>
      <c r="GMC23" s="23"/>
      <c r="GMD23" s="23"/>
      <c r="GME23" s="23"/>
      <c r="GMF23" s="23"/>
      <c r="GMG23" s="23"/>
      <c r="GMH23" s="23"/>
      <c r="GMI23" s="23"/>
      <c r="GMJ23" s="23"/>
      <c r="GMK23" s="23"/>
      <c r="GML23" s="23"/>
      <c r="GMM23" s="23"/>
      <c r="GMN23" s="23"/>
      <c r="GMO23" s="23"/>
      <c r="GMP23" s="23"/>
      <c r="GMQ23" s="23"/>
      <c r="GMR23" s="23"/>
      <c r="GMS23" s="23"/>
      <c r="GMT23" s="23"/>
      <c r="GMU23" s="23"/>
      <c r="GMV23" s="23"/>
      <c r="GMW23" s="23"/>
      <c r="GMX23" s="23"/>
      <c r="GMY23" s="23"/>
      <c r="GMZ23" s="23"/>
      <c r="GNA23" s="23"/>
      <c r="GNB23" s="23"/>
      <c r="GNC23" s="23"/>
      <c r="GND23" s="23"/>
      <c r="GNE23" s="23"/>
      <c r="GNF23" s="23"/>
      <c r="GNG23" s="23"/>
      <c r="GNH23" s="23"/>
      <c r="GNI23" s="23"/>
      <c r="GNJ23" s="23"/>
      <c r="GNK23" s="23"/>
      <c r="GNL23" s="23"/>
      <c r="GNM23" s="23"/>
      <c r="GNN23" s="23"/>
      <c r="GNO23" s="23"/>
      <c r="GNP23" s="23"/>
      <c r="GNQ23" s="23"/>
      <c r="GNR23" s="23"/>
      <c r="GNS23" s="23"/>
      <c r="GNT23" s="23"/>
      <c r="GNU23" s="23"/>
      <c r="GNV23" s="23"/>
      <c r="GNW23" s="23"/>
      <c r="GNX23" s="23"/>
      <c r="GNY23" s="23"/>
      <c r="GNZ23" s="23"/>
      <c r="GOA23" s="23"/>
      <c r="GOB23" s="23"/>
      <c r="GOC23" s="23"/>
      <c r="GOD23" s="23"/>
      <c r="GOE23" s="23"/>
      <c r="GOF23" s="23"/>
      <c r="GOG23" s="23"/>
      <c r="GOH23" s="23"/>
      <c r="GOI23" s="23"/>
      <c r="GOJ23" s="23"/>
      <c r="GOK23" s="23"/>
      <c r="GOL23" s="23"/>
      <c r="GOM23" s="23"/>
      <c r="GON23" s="23"/>
      <c r="GOO23" s="23"/>
      <c r="GOP23" s="23"/>
      <c r="GOQ23" s="23"/>
      <c r="GOR23" s="23"/>
      <c r="GOS23" s="23"/>
      <c r="GOT23" s="23"/>
      <c r="GOU23" s="23"/>
      <c r="GOV23" s="23"/>
      <c r="GOW23" s="23"/>
      <c r="GOX23" s="23"/>
      <c r="GOY23" s="23"/>
      <c r="GOZ23" s="23"/>
      <c r="GPA23" s="23"/>
      <c r="GPB23" s="23"/>
      <c r="GPC23" s="23"/>
      <c r="GPD23" s="23"/>
      <c r="GPE23" s="23"/>
      <c r="GPF23" s="23"/>
      <c r="GPG23" s="23"/>
      <c r="GPH23" s="23"/>
      <c r="GPI23" s="23"/>
      <c r="GPJ23" s="23"/>
      <c r="GPK23" s="23"/>
      <c r="GPL23" s="23"/>
      <c r="GPM23" s="23"/>
      <c r="GPN23" s="23"/>
      <c r="GPO23" s="23"/>
      <c r="GPP23" s="23"/>
      <c r="GPQ23" s="23"/>
      <c r="GPR23" s="23"/>
      <c r="GPS23" s="23"/>
      <c r="GPT23" s="23"/>
      <c r="GPU23" s="23"/>
      <c r="GPV23" s="23"/>
      <c r="GPW23" s="23"/>
      <c r="GPX23" s="23"/>
      <c r="GPY23" s="23"/>
      <c r="GPZ23" s="23"/>
      <c r="GQA23" s="23"/>
      <c r="GQB23" s="23"/>
      <c r="GQC23" s="23"/>
      <c r="GQD23" s="23"/>
      <c r="GQE23" s="23"/>
      <c r="GQF23" s="23"/>
      <c r="GQG23" s="23"/>
      <c r="GQH23" s="23"/>
      <c r="GQI23" s="23"/>
      <c r="GQJ23" s="23"/>
      <c r="GQK23" s="23"/>
      <c r="GQL23" s="23"/>
      <c r="GQM23" s="23"/>
      <c r="GQN23" s="23"/>
      <c r="GQO23" s="23"/>
      <c r="GQP23" s="23"/>
      <c r="GQQ23" s="23"/>
      <c r="GQR23" s="23"/>
      <c r="GQS23" s="23"/>
      <c r="GQT23" s="23"/>
      <c r="GQU23" s="23"/>
      <c r="GQV23" s="23"/>
      <c r="GQW23" s="23"/>
      <c r="GQX23" s="23"/>
      <c r="GQY23" s="23"/>
      <c r="GQZ23" s="23"/>
      <c r="GRA23" s="23"/>
      <c r="GRB23" s="23"/>
      <c r="GRC23" s="23"/>
      <c r="GRD23" s="23"/>
      <c r="GRE23" s="23"/>
      <c r="GRF23" s="23"/>
      <c r="GRG23" s="23"/>
      <c r="GRH23" s="23"/>
      <c r="GRI23" s="23"/>
      <c r="GRJ23" s="23"/>
      <c r="GRK23" s="23"/>
      <c r="GRL23" s="23"/>
      <c r="GRM23" s="23"/>
      <c r="GRN23" s="23"/>
      <c r="GRO23" s="23"/>
      <c r="GRP23" s="23"/>
      <c r="GRQ23" s="23"/>
      <c r="GRR23" s="23"/>
      <c r="GRS23" s="23"/>
      <c r="GRT23" s="23"/>
      <c r="GRU23" s="23"/>
      <c r="GRV23" s="23"/>
      <c r="GRW23" s="23"/>
      <c r="GRX23" s="23"/>
      <c r="GRY23" s="23"/>
      <c r="GRZ23" s="23"/>
      <c r="GSA23" s="23"/>
      <c r="GSB23" s="23"/>
      <c r="GSC23" s="23"/>
      <c r="GSD23" s="23"/>
      <c r="GSE23" s="23"/>
      <c r="GSF23" s="23"/>
      <c r="GSG23" s="23"/>
      <c r="GSH23" s="23"/>
      <c r="GSI23" s="23"/>
      <c r="GSJ23" s="23"/>
      <c r="GSK23" s="23"/>
      <c r="GSL23" s="23"/>
      <c r="GSM23" s="23"/>
      <c r="GSN23" s="23"/>
      <c r="GSO23" s="23"/>
      <c r="GSP23" s="23"/>
      <c r="GSQ23" s="23"/>
      <c r="GSR23" s="23"/>
      <c r="GSS23" s="23"/>
      <c r="GST23" s="23"/>
      <c r="GSU23" s="23"/>
      <c r="GSV23" s="23"/>
      <c r="GSW23" s="23"/>
      <c r="GSX23" s="23"/>
      <c r="GSY23" s="23"/>
      <c r="GSZ23" s="23"/>
      <c r="GTA23" s="23"/>
      <c r="GTB23" s="23"/>
      <c r="GTC23" s="23"/>
      <c r="GTD23" s="23"/>
      <c r="GTE23" s="23"/>
      <c r="GTF23" s="23"/>
      <c r="GTG23" s="23"/>
      <c r="GTH23" s="23"/>
      <c r="GTI23" s="23"/>
      <c r="GTJ23" s="23"/>
      <c r="GTK23" s="23"/>
      <c r="GTL23" s="23"/>
      <c r="GTM23" s="23"/>
      <c r="GTN23" s="23"/>
      <c r="GTO23" s="23"/>
      <c r="GTP23" s="23"/>
      <c r="GTQ23" s="23"/>
      <c r="GTR23" s="23"/>
      <c r="GTS23" s="23"/>
      <c r="GTT23" s="23"/>
      <c r="GTU23" s="23"/>
      <c r="GTV23" s="23"/>
      <c r="GTW23" s="23"/>
      <c r="GTX23" s="23"/>
      <c r="GTY23" s="23"/>
      <c r="GTZ23" s="23"/>
      <c r="GUA23" s="23"/>
      <c r="GUB23" s="23"/>
      <c r="GUC23" s="23"/>
      <c r="GUD23" s="23"/>
      <c r="GUE23" s="23"/>
      <c r="GUF23" s="23"/>
      <c r="GUG23" s="23"/>
      <c r="GUH23" s="23"/>
      <c r="GUI23" s="23"/>
      <c r="GUJ23" s="23"/>
      <c r="GUK23" s="23"/>
      <c r="GUL23" s="23"/>
      <c r="GUM23" s="23"/>
      <c r="GUN23" s="23"/>
      <c r="GUO23" s="23"/>
      <c r="GUP23" s="23"/>
      <c r="GUQ23" s="23"/>
      <c r="GUR23" s="23"/>
      <c r="GUS23" s="23"/>
      <c r="GUT23" s="23"/>
      <c r="GUU23" s="23"/>
      <c r="GUV23" s="23"/>
      <c r="GUW23" s="23"/>
      <c r="GUX23" s="23"/>
      <c r="GUY23" s="23"/>
      <c r="GUZ23" s="23"/>
      <c r="GVA23" s="23"/>
      <c r="GVB23" s="23"/>
      <c r="GVC23" s="23"/>
      <c r="GVD23" s="23"/>
      <c r="GVE23" s="23"/>
      <c r="GVF23" s="23"/>
      <c r="GVG23" s="23"/>
      <c r="GVH23" s="23"/>
      <c r="GVI23" s="23"/>
      <c r="GVJ23" s="23"/>
      <c r="GVK23" s="23"/>
      <c r="GVL23" s="23"/>
      <c r="GVM23" s="23"/>
      <c r="GVN23" s="23"/>
      <c r="GVO23" s="23"/>
      <c r="GVP23" s="23"/>
      <c r="GVQ23" s="23"/>
      <c r="GVR23" s="23"/>
      <c r="GVS23" s="23"/>
      <c r="GVT23" s="23"/>
      <c r="GVU23" s="23"/>
      <c r="GVV23" s="23"/>
      <c r="GVW23" s="23"/>
      <c r="GVX23" s="23"/>
      <c r="GVY23" s="23"/>
      <c r="GVZ23" s="23"/>
      <c r="GWA23" s="23"/>
      <c r="GWB23" s="23"/>
      <c r="GWC23" s="23"/>
      <c r="GWD23" s="23"/>
      <c r="GWE23" s="23"/>
      <c r="GWF23" s="23"/>
      <c r="GWG23" s="23"/>
      <c r="GWH23" s="23"/>
      <c r="GWI23" s="23"/>
      <c r="GWJ23" s="23"/>
      <c r="GWK23" s="23"/>
      <c r="GWL23" s="23"/>
      <c r="GWM23" s="23"/>
      <c r="GWN23" s="23"/>
      <c r="GWO23" s="23"/>
      <c r="GWP23" s="23"/>
      <c r="GWQ23" s="23"/>
      <c r="GWR23" s="23"/>
      <c r="GWS23" s="23"/>
      <c r="GWT23" s="23"/>
      <c r="GWU23" s="23"/>
      <c r="GWV23" s="23"/>
      <c r="GWW23" s="23"/>
      <c r="GWX23" s="23"/>
      <c r="GWY23" s="23"/>
      <c r="GWZ23" s="23"/>
      <c r="GXA23" s="23"/>
      <c r="GXB23" s="23"/>
      <c r="GXC23" s="23"/>
      <c r="GXD23" s="23"/>
      <c r="GXE23" s="23"/>
      <c r="GXF23" s="23"/>
      <c r="GXG23" s="23"/>
      <c r="GXH23" s="23"/>
      <c r="GXI23" s="23"/>
      <c r="GXJ23" s="23"/>
      <c r="GXK23" s="23"/>
      <c r="GXL23" s="23"/>
      <c r="GXM23" s="23"/>
      <c r="GXN23" s="23"/>
      <c r="GXO23" s="23"/>
      <c r="GXP23" s="23"/>
      <c r="GXQ23" s="23"/>
      <c r="GXR23" s="23"/>
      <c r="GXS23" s="23"/>
      <c r="GXT23" s="23"/>
      <c r="GXU23" s="23"/>
      <c r="GXV23" s="23"/>
      <c r="GXW23" s="23"/>
      <c r="GXX23" s="23"/>
      <c r="GXY23" s="23"/>
      <c r="GXZ23" s="23"/>
      <c r="GYA23" s="23"/>
      <c r="GYB23" s="23"/>
      <c r="GYC23" s="23"/>
      <c r="GYD23" s="23"/>
      <c r="GYE23" s="23"/>
      <c r="GYF23" s="23"/>
      <c r="GYG23" s="23"/>
      <c r="GYH23" s="23"/>
      <c r="GYI23" s="23"/>
      <c r="GYJ23" s="23"/>
      <c r="GYK23" s="23"/>
      <c r="GYL23" s="23"/>
      <c r="GYM23" s="23"/>
      <c r="GYN23" s="23"/>
      <c r="GYO23" s="23"/>
      <c r="GYP23" s="23"/>
      <c r="GYQ23" s="23"/>
      <c r="GYR23" s="23"/>
      <c r="GYS23" s="23"/>
      <c r="GYT23" s="23"/>
      <c r="GYU23" s="23"/>
      <c r="GYV23" s="23"/>
      <c r="GYW23" s="23"/>
      <c r="GYX23" s="23"/>
      <c r="GYY23" s="23"/>
      <c r="GYZ23" s="23"/>
      <c r="GZA23" s="23"/>
      <c r="GZB23" s="23"/>
      <c r="GZC23" s="23"/>
      <c r="GZD23" s="23"/>
      <c r="GZE23" s="23"/>
      <c r="GZF23" s="23"/>
      <c r="GZG23" s="23"/>
      <c r="GZH23" s="23"/>
      <c r="GZI23" s="23"/>
      <c r="GZJ23" s="23"/>
      <c r="GZK23" s="23"/>
      <c r="GZL23" s="23"/>
      <c r="GZM23" s="23"/>
      <c r="GZN23" s="23"/>
      <c r="GZO23" s="23"/>
      <c r="GZP23" s="23"/>
      <c r="GZQ23" s="23"/>
      <c r="GZR23" s="23"/>
      <c r="GZS23" s="23"/>
      <c r="GZT23" s="23"/>
      <c r="GZU23" s="23"/>
      <c r="GZV23" s="23"/>
      <c r="GZW23" s="23"/>
      <c r="GZX23" s="23"/>
      <c r="GZY23" s="23"/>
      <c r="GZZ23" s="23"/>
      <c r="HAA23" s="23"/>
      <c r="HAB23" s="23"/>
      <c r="HAC23" s="23"/>
      <c r="HAD23" s="23"/>
      <c r="HAE23" s="23"/>
      <c r="HAF23" s="23"/>
      <c r="HAG23" s="23"/>
      <c r="HAH23" s="23"/>
      <c r="HAI23" s="23"/>
      <c r="HAJ23" s="23"/>
      <c r="HAK23" s="23"/>
      <c r="HAL23" s="23"/>
      <c r="HAM23" s="23"/>
      <c r="HAN23" s="23"/>
      <c r="HAO23" s="23"/>
      <c r="HAP23" s="23"/>
      <c r="HAQ23" s="23"/>
      <c r="HAR23" s="23"/>
      <c r="HAS23" s="23"/>
      <c r="HAT23" s="23"/>
      <c r="HAU23" s="23"/>
      <c r="HAV23" s="23"/>
      <c r="HAW23" s="23"/>
      <c r="HAX23" s="23"/>
      <c r="HAY23" s="23"/>
      <c r="HAZ23" s="23"/>
      <c r="HBA23" s="23"/>
      <c r="HBB23" s="23"/>
      <c r="HBC23" s="23"/>
      <c r="HBD23" s="23"/>
      <c r="HBE23" s="23"/>
      <c r="HBF23" s="23"/>
      <c r="HBG23" s="23"/>
      <c r="HBH23" s="23"/>
      <c r="HBI23" s="23"/>
      <c r="HBJ23" s="23"/>
      <c r="HBK23" s="23"/>
      <c r="HBL23" s="23"/>
      <c r="HBM23" s="23"/>
      <c r="HBN23" s="23"/>
      <c r="HBO23" s="23"/>
      <c r="HBP23" s="23"/>
      <c r="HBQ23" s="23"/>
      <c r="HBR23" s="23"/>
      <c r="HBS23" s="23"/>
      <c r="HBT23" s="23"/>
      <c r="HBU23" s="23"/>
      <c r="HBV23" s="23"/>
      <c r="HBW23" s="23"/>
      <c r="HBX23" s="23"/>
      <c r="HBY23" s="23"/>
      <c r="HBZ23" s="23"/>
      <c r="HCA23" s="23"/>
      <c r="HCB23" s="23"/>
      <c r="HCC23" s="23"/>
      <c r="HCD23" s="23"/>
      <c r="HCE23" s="23"/>
      <c r="HCF23" s="23"/>
      <c r="HCG23" s="23"/>
      <c r="HCH23" s="23"/>
      <c r="HCI23" s="23"/>
      <c r="HCJ23" s="23"/>
      <c r="HCK23" s="23"/>
      <c r="HCL23" s="23"/>
      <c r="HCM23" s="23"/>
      <c r="HCN23" s="23"/>
      <c r="HCO23" s="23"/>
      <c r="HCP23" s="23"/>
      <c r="HCQ23" s="23"/>
      <c r="HCR23" s="23"/>
      <c r="HCS23" s="23"/>
      <c r="HCT23" s="23"/>
      <c r="HCU23" s="23"/>
      <c r="HCV23" s="23"/>
      <c r="HCW23" s="23"/>
      <c r="HCX23" s="23"/>
      <c r="HCY23" s="23"/>
      <c r="HCZ23" s="23"/>
      <c r="HDA23" s="23"/>
      <c r="HDB23" s="23"/>
      <c r="HDC23" s="23"/>
      <c r="HDD23" s="23"/>
      <c r="HDE23" s="23"/>
      <c r="HDF23" s="23"/>
      <c r="HDG23" s="23"/>
      <c r="HDH23" s="23"/>
      <c r="HDI23" s="23"/>
      <c r="HDJ23" s="23"/>
      <c r="HDK23" s="23"/>
      <c r="HDL23" s="23"/>
      <c r="HDM23" s="23"/>
      <c r="HDN23" s="23"/>
      <c r="HDO23" s="23"/>
      <c r="HDP23" s="23"/>
      <c r="HDQ23" s="23"/>
      <c r="HDR23" s="23"/>
      <c r="HDS23" s="23"/>
      <c r="HDT23" s="23"/>
      <c r="HDU23" s="23"/>
      <c r="HDV23" s="23"/>
      <c r="HDW23" s="23"/>
      <c r="HDX23" s="23"/>
      <c r="HDY23" s="23"/>
      <c r="HDZ23" s="23"/>
      <c r="HEA23" s="23"/>
      <c r="HEB23" s="23"/>
      <c r="HEC23" s="23"/>
      <c r="HED23" s="23"/>
      <c r="HEE23" s="23"/>
      <c r="HEF23" s="23"/>
      <c r="HEG23" s="23"/>
      <c r="HEH23" s="23"/>
      <c r="HEI23" s="23"/>
      <c r="HEJ23" s="23"/>
      <c r="HEK23" s="23"/>
      <c r="HEL23" s="23"/>
      <c r="HEM23" s="23"/>
      <c r="HEN23" s="23"/>
      <c r="HEO23" s="23"/>
      <c r="HEP23" s="23"/>
      <c r="HEQ23" s="23"/>
      <c r="HER23" s="23"/>
      <c r="HES23" s="23"/>
      <c r="HET23" s="23"/>
      <c r="HEU23" s="23"/>
      <c r="HEV23" s="23"/>
      <c r="HEW23" s="23"/>
      <c r="HEX23" s="23"/>
      <c r="HEY23" s="23"/>
      <c r="HEZ23" s="23"/>
      <c r="HFA23" s="23"/>
      <c r="HFB23" s="23"/>
      <c r="HFC23" s="23"/>
      <c r="HFD23" s="23"/>
      <c r="HFE23" s="23"/>
      <c r="HFF23" s="23"/>
      <c r="HFG23" s="23"/>
      <c r="HFH23" s="23"/>
      <c r="HFI23" s="23"/>
      <c r="HFJ23" s="23"/>
      <c r="HFK23" s="23"/>
      <c r="HFL23" s="23"/>
      <c r="HFM23" s="23"/>
      <c r="HFN23" s="23"/>
      <c r="HFO23" s="23"/>
      <c r="HFP23" s="23"/>
      <c r="HFQ23" s="23"/>
      <c r="HFR23" s="23"/>
      <c r="HFS23" s="23"/>
      <c r="HFT23" s="23"/>
      <c r="HFU23" s="23"/>
      <c r="HFV23" s="23"/>
      <c r="HFW23" s="23"/>
      <c r="HFX23" s="23"/>
      <c r="HFY23" s="23"/>
      <c r="HFZ23" s="23"/>
      <c r="HGA23" s="23"/>
      <c r="HGB23" s="23"/>
      <c r="HGC23" s="23"/>
      <c r="HGD23" s="23"/>
      <c r="HGE23" s="23"/>
      <c r="HGF23" s="23"/>
      <c r="HGG23" s="23"/>
      <c r="HGH23" s="23"/>
      <c r="HGI23" s="23"/>
      <c r="HGJ23" s="23"/>
      <c r="HGK23" s="23"/>
      <c r="HGL23" s="23"/>
      <c r="HGM23" s="23"/>
      <c r="HGN23" s="23"/>
      <c r="HGO23" s="23"/>
      <c r="HGP23" s="23"/>
      <c r="HGQ23" s="23"/>
      <c r="HGR23" s="23"/>
      <c r="HGS23" s="23"/>
      <c r="HGT23" s="23"/>
      <c r="HGU23" s="23"/>
      <c r="HGV23" s="23"/>
      <c r="HGW23" s="23"/>
      <c r="HGX23" s="23"/>
      <c r="HGY23" s="23"/>
      <c r="HGZ23" s="23"/>
      <c r="HHA23" s="23"/>
      <c r="HHB23" s="23"/>
      <c r="HHC23" s="23"/>
      <c r="HHD23" s="23"/>
      <c r="HHE23" s="23"/>
      <c r="HHF23" s="23"/>
      <c r="HHG23" s="23"/>
      <c r="HHH23" s="23"/>
      <c r="HHI23" s="23"/>
      <c r="HHJ23" s="23"/>
      <c r="HHK23" s="23"/>
      <c r="HHL23" s="23"/>
      <c r="HHM23" s="23"/>
      <c r="HHN23" s="23"/>
      <c r="HHO23" s="23"/>
      <c r="HHP23" s="23"/>
      <c r="HHQ23" s="23"/>
      <c r="HHR23" s="23"/>
      <c r="HHS23" s="23"/>
      <c r="HHT23" s="23"/>
      <c r="HHU23" s="23"/>
      <c r="HHV23" s="23"/>
      <c r="HHW23" s="23"/>
      <c r="HHX23" s="23"/>
      <c r="HHY23" s="23"/>
      <c r="HHZ23" s="23"/>
      <c r="HIA23" s="23"/>
      <c r="HIB23" s="23"/>
      <c r="HIC23" s="23"/>
      <c r="HID23" s="23"/>
      <c r="HIE23" s="23"/>
      <c r="HIF23" s="23"/>
      <c r="HIG23" s="23"/>
      <c r="HIH23" s="23"/>
      <c r="HII23" s="23"/>
      <c r="HIJ23" s="23"/>
      <c r="HIK23" s="23"/>
      <c r="HIL23" s="23"/>
      <c r="HIM23" s="23"/>
      <c r="HIN23" s="23"/>
      <c r="HIO23" s="23"/>
      <c r="HIP23" s="23"/>
      <c r="HIQ23" s="23"/>
      <c r="HIR23" s="23"/>
      <c r="HIS23" s="23"/>
      <c r="HIT23" s="23"/>
      <c r="HIU23" s="23"/>
      <c r="HIV23" s="23"/>
      <c r="HIW23" s="23"/>
      <c r="HIX23" s="23"/>
      <c r="HIY23" s="23"/>
      <c r="HIZ23" s="23"/>
      <c r="HJA23" s="23"/>
      <c r="HJB23" s="23"/>
      <c r="HJC23" s="23"/>
      <c r="HJD23" s="23"/>
      <c r="HJE23" s="23"/>
      <c r="HJF23" s="23"/>
      <c r="HJG23" s="23"/>
      <c r="HJH23" s="23"/>
      <c r="HJI23" s="23"/>
      <c r="HJJ23" s="23"/>
      <c r="HJK23" s="23"/>
      <c r="HJL23" s="23"/>
      <c r="HJM23" s="23"/>
      <c r="HJN23" s="23"/>
      <c r="HJO23" s="23"/>
      <c r="HJP23" s="23"/>
      <c r="HJQ23" s="23"/>
      <c r="HJR23" s="23"/>
      <c r="HJS23" s="23"/>
      <c r="HJT23" s="23"/>
      <c r="HJU23" s="23"/>
      <c r="HJV23" s="23"/>
      <c r="HJW23" s="23"/>
      <c r="HJX23" s="23"/>
      <c r="HJY23" s="23"/>
      <c r="HJZ23" s="23"/>
      <c r="HKA23" s="23"/>
      <c r="HKB23" s="23"/>
      <c r="HKC23" s="23"/>
      <c r="HKD23" s="23"/>
      <c r="HKE23" s="23"/>
      <c r="HKF23" s="23"/>
      <c r="HKG23" s="23"/>
      <c r="HKH23" s="23"/>
      <c r="HKI23" s="23"/>
      <c r="HKJ23" s="23"/>
      <c r="HKK23" s="23"/>
      <c r="HKL23" s="23"/>
      <c r="HKM23" s="23"/>
      <c r="HKN23" s="23"/>
      <c r="HKO23" s="23"/>
      <c r="HKP23" s="23"/>
      <c r="HKQ23" s="23"/>
      <c r="HKR23" s="23"/>
      <c r="HKS23" s="23"/>
      <c r="HKT23" s="23"/>
      <c r="HKU23" s="23"/>
      <c r="HKV23" s="23"/>
      <c r="HKW23" s="23"/>
      <c r="HKX23" s="23"/>
      <c r="HKY23" s="23"/>
      <c r="HKZ23" s="23"/>
      <c r="HLA23" s="23"/>
      <c r="HLB23" s="23"/>
      <c r="HLC23" s="23"/>
      <c r="HLD23" s="23"/>
      <c r="HLE23" s="23"/>
      <c r="HLF23" s="23"/>
      <c r="HLG23" s="23"/>
      <c r="HLH23" s="23"/>
      <c r="HLI23" s="23"/>
      <c r="HLJ23" s="23"/>
      <c r="HLK23" s="23"/>
      <c r="HLL23" s="23"/>
      <c r="HLM23" s="23"/>
      <c r="HLN23" s="23"/>
      <c r="HLO23" s="23"/>
      <c r="HLP23" s="23"/>
      <c r="HLQ23" s="23"/>
      <c r="HLR23" s="23"/>
      <c r="HLS23" s="23"/>
      <c r="HLT23" s="23"/>
      <c r="HLU23" s="23"/>
      <c r="HLV23" s="23"/>
      <c r="HLW23" s="23"/>
      <c r="HLX23" s="23"/>
      <c r="HLY23" s="23"/>
      <c r="HLZ23" s="23"/>
      <c r="HMA23" s="23"/>
      <c r="HMB23" s="23"/>
      <c r="HMC23" s="23"/>
      <c r="HMD23" s="23"/>
      <c r="HME23" s="23"/>
      <c r="HMF23" s="23"/>
      <c r="HMG23" s="23"/>
      <c r="HMH23" s="23"/>
      <c r="HMI23" s="23"/>
      <c r="HMJ23" s="23"/>
      <c r="HMK23" s="23"/>
      <c r="HML23" s="23"/>
      <c r="HMM23" s="23"/>
      <c r="HMN23" s="23"/>
      <c r="HMO23" s="23"/>
      <c r="HMP23" s="23"/>
      <c r="HMQ23" s="23"/>
      <c r="HMR23" s="23"/>
      <c r="HMS23" s="23"/>
      <c r="HMT23" s="23"/>
      <c r="HMU23" s="23"/>
      <c r="HMV23" s="23"/>
      <c r="HMW23" s="23"/>
      <c r="HMX23" s="23"/>
      <c r="HMY23" s="23"/>
      <c r="HMZ23" s="23"/>
      <c r="HNA23" s="23"/>
      <c r="HNB23" s="23"/>
      <c r="HNC23" s="23"/>
      <c r="HND23" s="23"/>
      <c r="HNE23" s="23"/>
      <c r="HNF23" s="23"/>
      <c r="HNG23" s="23"/>
      <c r="HNH23" s="23"/>
      <c r="HNI23" s="23"/>
      <c r="HNJ23" s="23"/>
      <c r="HNK23" s="23"/>
      <c r="HNL23" s="23"/>
      <c r="HNM23" s="23"/>
      <c r="HNN23" s="23"/>
      <c r="HNO23" s="23"/>
      <c r="HNP23" s="23"/>
      <c r="HNQ23" s="23"/>
      <c r="HNR23" s="23"/>
      <c r="HNS23" s="23"/>
      <c r="HNT23" s="23"/>
      <c r="HNU23" s="23"/>
      <c r="HNV23" s="23"/>
      <c r="HNW23" s="23"/>
      <c r="HNX23" s="23"/>
      <c r="HNY23" s="23"/>
      <c r="HNZ23" s="23"/>
      <c r="HOA23" s="23"/>
      <c r="HOB23" s="23"/>
      <c r="HOC23" s="23"/>
      <c r="HOD23" s="23"/>
      <c r="HOE23" s="23"/>
      <c r="HOF23" s="23"/>
      <c r="HOG23" s="23"/>
      <c r="HOH23" s="23"/>
      <c r="HOI23" s="23"/>
      <c r="HOJ23" s="23"/>
      <c r="HOK23" s="23"/>
      <c r="HOL23" s="23"/>
      <c r="HOM23" s="23"/>
      <c r="HON23" s="23"/>
      <c r="HOO23" s="23"/>
      <c r="HOP23" s="23"/>
      <c r="HOQ23" s="23"/>
      <c r="HOR23" s="23"/>
      <c r="HOS23" s="23"/>
      <c r="HOT23" s="23"/>
      <c r="HOU23" s="23"/>
      <c r="HOV23" s="23"/>
      <c r="HOW23" s="23"/>
      <c r="HOX23" s="23"/>
      <c r="HOY23" s="23"/>
      <c r="HOZ23" s="23"/>
      <c r="HPA23" s="23"/>
      <c r="HPB23" s="23"/>
      <c r="HPC23" s="23"/>
      <c r="HPD23" s="23"/>
      <c r="HPE23" s="23"/>
      <c r="HPF23" s="23"/>
      <c r="HPG23" s="23"/>
      <c r="HPH23" s="23"/>
      <c r="HPI23" s="23"/>
      <c r="HPJ23" s="23"/>
      <c r="HPK23" s="23"/>
      <c r="HPL23" s="23"/>
      <c r="HPM23" s="23"/>
      <c r="HPN23" s="23"/>
      <c r="HPO23" s="23"/>
      <c r="HPP23" s="23"/>
      <c r="HPQ23" s="23"/>
      <c r="HPR23" s="23"/>
      <c r="HPS23" s="23"/>
      <c r="HPT23" s="23"/>
      <c r="HPU23" s="23"/>
      <c r="HPV23" s="23"/>
      <c r="HPW23" s="23"/>
      <c r="HPX23" s="23"/>
      <c r="HPY23" s="23"/>
      <c r="HPZ23" s="23"/>
      <c r="HQA23" s="23"/>
      <c r="HQB23" s="23"/>
      <c r="HQC23" s="23"/>
      <c r="HQD23" s="23"/>
      <c r="HQE23" s="23"/>
      <c r="HQF23" s="23"/>
      <c r="HQG23" s="23"/>
      <c r="HQH23" s="23"/>
      <c r="HQI23" s="23"/>
      <c r="HQJ23" s="23"/>
      <c r="HQK23" s="23"/>
      <c r="HQL23" s="23"/>
      <c r="HQM23" s="23"/>
      <c r="HQN23" s="23"/>
      <c r="HQO23" s="23"/>
      <c r="HQP23" s="23"/>
      <c r="HQQ23" s="23"/>
      <c r="HQR23" s="23"/>
      <c r="HQS23" s="23"/>
      <c r="HQT23" s="23"/>
      <c r="HQU23" s="23"/>
      <c r="HQV23" s="23"/>
      <c r="HQW23" s="23"/>
      <c r="HQX23" s="23"/>
      <c r="HQY23" s="23"/>
      <c r="HQZ23" s="23"/>
      <c r="HRA23" s="23"/>
      <c r="HRB23" s="23"/>
      <c r="HRC23" s="23"/>
      <c r="HRD23" s="23"/>
      <c r="HRE23" s="23"/>
      <c r="HRF23" s="23"/>
      <c r="HRG23" s="23"/>
      <c r="HRH23" s="23"/>
      <c r="HRI23" s="23"/>
      <c r="HRJ23" s="23"/>
      <c r="HRK23" s="23"/>
      <c r="HRL23" s="23"/>
      <c r="HRM23" s="23"/>
      <c r="HRN23" s="23"/>
      <c r="HRO23" s="23"/>
      <c r="HRP23" s="23"/>
      <c r="HRQ23" s="23"/>
      <c r="HRR23" s="23"/>
      <c r="HRS23" s="23"/>
      <c r="HRT23" s="23"/>
      <c r="HRU23" s="23"/>
      <c r="HRV23" s="23"/>
      <c r="HRW23" s="23"/>
      <c r="HRX23" s="23"/>
      <c r="HRY23" s="23"/>
      <c r="HRZ23" s="23"/>
      <c r="HSA23" s="23"/>
      <c r="HSB23" s="23"/>
      <c r="HSC23" s="23"/>
      <c r="HSD23" s="23"/>
      <c r="HSE23" s="23"/>
      <c r="HSF23" s="23"/>
      <c r="HSG23" s="23"/>
      <c r="HSH23" s="23"/>
      <c r="HSI23" s="23"/>
      <c r="HSJ23" s="23"/>
      <c r="HSK23" s="23"/>
      <c r="HSL23" s="23"/>
      <c r="HSM23" s="23"/>
      <c r="HSN23" s="23"/>
      <c r="HSO23" s="23"/>
      <c r="HSP23" s="23"/>
      <c r="HSQ23" s="23"/>
      <c r="HSR23" s="23"/>
      <c r="HSS23" s="23"/>
      <c r="HST23" s="23"/>
      <c r="HSU23" s="23"/>
      <c r="HSV23" s="23"/>
      <c r="HSW23" s="23"/>
      <c r="HSX23" s="23"/>
      <c r="HSY23" s="23"/>
      <c r="HSZ23" s="23"/>
      <c r="HTA23" s="23"/>
      <c r="HTB23" s="23"/>
      <c r="HTC23" s="23"/>
      <c r="HTD23" s="23"/>
      <c r="HTE23" s="23"/>
      <c r="HTF23" s="23"/>
      <c r="HTG23" s="23"/>
      <c r="HTH23" s="23"/>
      <c r="HTI23" s="23"/>
      <c r="HTJ23" s="23"/>
      <c r="HTK23" s="23"/>
      <c r="HTL23" s="23"/>
      <c r="HTM23" s="23"/>
      <c r="HTN23" s="23"/>
      <c r="HTO23" s="23"/>
      <c r="HTP23" s="23"/>
      <c r="HTQ23" s="23"/>
      <c r="HTR23" s="23"/>
      <c r="HTS23" s="23"/>
      <c r="HTT23" s="23"/>
      <c r="HTU23" s="23"/>
      <c r="HTV23" s="23"/>
      <c r="HTW23" s="23"/>
      <c r="HTX23" s="23"/>
      <c r="HTY23" s="23"/>
      <c r="HTZ23" s="23"/>
      <c r="HUA23" s="23"/>
      <c r="HUB23" s="23"/>
      <c r="HUC23" s="23"/>
      <c r="HUD23" s="23"/>
      <c r="HUE23" s="23"/>
      <c r="HUF23" s="23"/>
      <c r="HUG23" s="23"/>
      <c r="HUH23" s="23"/>
      <c r="HUI23" s="23"/>
      <c r="HUJ23" s="23"/>
      <c r="HUK23" s="23"/>
      <c r="HUL23" s="23"/>
      <c r="HUM23" s="23"/>
      <c r="HUN23" s="23"/>
      <c r="HUO23" s="23"/>
      <c r="HUP23" s="23"/>
      <c r="HUQ23" s="23"/>
      <c r="HUR23" s="23"/>
      <c r="HUS23" s="23"/>
      <c r="HUT23" s="23"/>
      <c r="HUU23" s="23"/>
      <c r="HUV23" s="23"/>
      <c r="HUW23" s="23"/>
      <c r="HUX23" s="23"/>
      <c r="HUY23" s="23"/>
      <c r="HUZ23" s="23"/>
      <c r="HVA23" s="23"/>
      <c r="HVB23" s="23"/>
      <c r="HVC23" s="23"/>
      <c r="HVD23" s="23"/>
      <c r="HVE23" s="23"/>
      <c r="HVF23" s="23"/>
      <c r="HVG23" s="23"/>
      <c r="HVH23" s="23"/>
      <c r="HVI23" s="23"/>
      <c r="HVJ23" s="23"/>
      <c r="HVK23" s="23"/>
      <c r="HVL23" s="23"/>
      <c r="HVM23" s="23"/>
      <c r="HVN23" s="23"/>
      <c r="HVO23" s="23"/>
      <c r="HVP23" s="23"/>
      <c r="HVQ23" s="23"/>
      <c r="HVR23" s="23"/>
      <c r="HVS23" s="23"/>
      <c r="HVT23" s="23"/>
      <c r="HVU23" s="23"/>
      <c r="HVV23" s="23"/>
      <c r="HVW23" s="23"/>
      <c r="HVX23" s="23"/>
      <c r="HVY23" s="23"/>
      <c r="HVZ23" s="23"/>
      <c r="HWA23" s="23"/>
      <c r="HWB23" s="23"/>
      <c r="HWC23" s="23"/>
      <c r="HWD23" s="23"/>
      <c r="HWE23" s="23"/>
      <c r="HWF23" s="23"/>
      <c r="HWG23" s="23"/>
      <c r="HWH23" s="23"/>
      <c r="HWI23" s="23"/>
      <c r="HWJ23" s="23"/>
      <c r="HWK23" s="23"/>
      <c r="HWL23" s="23"/>
      <c r="HWM23" s="23"/>
      <c r="HWN23" s="23"/>
      <c r="HWO23" s="23"/>
      <c r="HWP23" s="23"/>
      <c r="HWQ23" s="23"/>
      <c r="HWR23" s="23"/>
      <c r="HWS23" s="23"/>
      <c r="HWT23" s="23"/>
      <c r="HWU23" s="23"/>
      <c r="HWV23" s="23"/>
      <c r="HWW23" s="23"/>
      <c r="HWX23" s="23"/>
      <c r="HWY23" s="23"/>
      <c r="HWZ23" s="23"/>
      <c r="HXA23" s="23"/>
      <c r="HXB23" s="23"/>
      <c r="HXC23" s="23"/>
      <c r="HXD23" s="23"/>
      <c r="HXE23" s="23"/>
      <c r="HXF23" s="23"/>
      <c r="HXG23" s="23"/>
      <c r="HXH23" s="23"/>
      <c r="HXI23" s="23"/>
      <c r="HXJ23" s="23"/>
      <c r="HXK23" s="23"/>
      <c r="HXL23" s="23"/>
      <c r="HXM23" s="23"/>
      <c r="HXN23" s="23"/>
      <c r="HXO23" s="23"/>
      <c r="HXP23" s="23"/>
      <c r="HXQ23" s="23"/>
      <c r="HXR23" s="23"/>
      <c r="HXS23" s="23"/>
      <c r="HXT23" s="23"/>
      <c r="HXU23" s="23"/>
      <c r="HXV23" s="23"/>
      <c r="HXW23" s="23"/>
      <c r="HXX23" s="23"/>
      <c r="HXY23" s="23"/>
      <c r="HXZ23" s="23"/>
      <c r="HYA23" s="23"/>
      <c r="HYB23" s="23"/>
      <c r="HYC23" s="23"/>
      <c r="HYD23" s="23"/>
      <c r="HYE23" s="23"/>
      <c r="HYF23" s="23"/>
      <c r="HYG23" s="23"/>
      <c r="HYH23" s="23"/>
      <c r="HYI23" s="23"/>
      <c r="HYJ23" s="23"/>
      <c r="HYK23" s="23"/>
      <c r="HYL23" s="23"/>
      <c r="HYM23" s="23"/>
      <c r="HYN23" s="23"/>
      <c r="HYO23" s="23"/>
      <c r="HYP23" s="23"/>
      <c r="HYQ23" s="23"/>
      <c r="HYR23" s="23"/>
      <c r="HYS23" s="23"/>
      <c r="HYT23" s="23"/>
      <c r="HYU23" s="23"/>
      <c r="HYV23" s="23"/>
      <c r="HYW23" s="23"/>
      <c r="HYX23" s="23"/>
      <c r="HYY23" s="23"/>
      <c r="HYZ23" s="23"/>
      <c r="HZA23" s="23"/>
      <c r="HZB23" s="23"/>
      <c r="HZC23" s="23"/>
      <c r="HZD23" s="23"/>
      <c r="HZE23" s="23"/>
      <c r="HZF23" s="23"/>
      <c r="HZG23" s="23"/>
      <c r="HZH23" s="23"/>
      <c r="HZI23" s="23"/>
      <c r="HZJ23" s="23"/>
      <c r="HZK23" s="23"/>
      <c r="HZL23" s="23"/>
      <c r="HZM23" s="23"/>
      <c r="HZN23" s="23"/>
      <c r="HZO23" s="23"/>
      <c r="HZP23" s="23"/>
      <c r="HZQ23" s="23"/>
      <c r="HZR23" s="23"/>
      <c r="HZS23" s="23"/>
      <c r="HZT23" s="23"/>
      <c r="HZU23" s="23"/>
      <c r="HZV23" s="23"/>
      <c r="HZW23" s="23"/>
      <c r="HZX23" s="23"/>
      <c r="HZY23" s="23"/>
      <c r="HZZ23" s="23"/>
      <c r="IAA23" s="23"/>
      <c r="IAB23" s="23"/>
      <c r="IAC23" s="23"/>
      <c r="IAD23" s="23"/>
      <c r="IAE23" s="23"/>
      <c r="IAF23" s="23"/>
      <c r="IAG23" s="23"/>
      <c r="IAH23" s="23"/>
      <c r="IAI23" s="23"/>
      <c r="IAJ23" s="23"/>
      <c r="IAK23" s="23"/>
      <c r="IAL23" s="23"/>
      <c r="IAM23" s="23"/>
      <c r="IAN23" s="23"/>
      <c r="IAO23" s="23"/>
      <c r="IAP23" s="23"/>
      <c r="IAQ23" s="23"/>
      <c r="IAR23" s="23"/>
      <c r="IAS23" s="23"/>
      <c r="IAT23" s="23"/>
      <c r="IAU23" s="23"/>
      <c r="IAV23" s="23"/>
      <c r="IAW23" s="23"/>
      <c r="IAX23" s="23"/>
      <c r="IAY23" s="23"/>
      <c r="IAZ23" s="23"/>
      <c r="IBA23" s="23"/>
      <c r="IBB23" s="23"/>
      <c r="IBC23" s="23"/>
      <c r="IBD23" s="23"/>
      <c r="IBE23" s="23"/>
      <c r="IBF23" s="23"/>
      <c r="IBG23" s="23"/>
      <c r="IBH23" s="23"/>
      <c r="IBI23" s="23"/>
      <c r="IBJ23" s="23"/>
      <c r="IBK23" s="23"/>
      <c r="IBL23" s="23"/>
      <c r="IBM23" s="23"/>
      <c r="IBN23" s="23"/>
      <c r="IBO23" s="23"/>
      <c r="IBP23" s="23"/>
      <c r="IBQ23" s="23"/>
      <c r="IBR23" s="23"/>
      <c r="IBS23" s="23"/>
      <c r="IBT23" s="23"/>
      <c r="IBU23" s="23"/>
      <c r="IBV23" s="23"/>
      <c r="IBW23" s="23"/>
      <c r="IBX23" s="23"/>
      <c r="IBY23" s="23"/>
      <c r="IBZ23" s="23"/>
      <c r="ICA23" s="23"/>
      <c r="ICB23" s="23"/>
      <c r="ICC23" s="23"/>
      <c r="ICD23" s="23"/>
      <c r="ICE23" s="23"/>
      <c r="ICF23" s="23"/>
      <c r="ICG23" s="23"/>
      <c r="ICH23" s="23"/>
      <c r="ICI23" s="23"/>
      <c r="ICJ23" s="23"/>
      <c r="ICK23" s="23"/>
      <c r="ICL23" s="23"/>
      <c r="ICM23" s="23"/>
      <c r="ICN23" s="23"/>
      <c r="ICO23" s="23"/>
      <c r="ICP23" s="23"/>
      <c r="ICQ23" s="23"/>
      <c r="ICR23" s="23"/>
      <c r="ICS23" s="23"/>
      <c r="ICT23" s="23"/>
      <c r="ICU23" s="23"/>
      <c r="ICV23" s="23"/>
      <c r="ICW23" s="23"/>
      <c r="ICX23" s="23"/>
      <c r="ICY23" s="23"/>
      <c r="ICZ23" s="23"/>
      <c r="IDA23" s="23"/>
      <c r="IDB23" s="23"/>
      <c r="IDC23" s="23"/>
      <c r="IDD23" s="23"/>
      <c r="IDE23" s="23"/>
      <c r="IDF23" s="23"/>
      <c r="IDG23" s="23"/>
      <c r="IDH23" s="23"/>
      <c r="IDI23" s="23"/>
      <c r="IDJ23" s="23"/>
      <c r="IDK23" s="23"/>
      <c r="IDL23" s="23"/>
      <c r="IDM23" s="23"/>
      <c r="IDN23" s="23"/>
      <c r="IDO23" s="23"/>
      <c r="IDP23" s="23"/>
      <c r="IDQ23" s="23"/>
      <c r="IDR23" s="23"/>
      <c r="IDS23" s="23"/>
      <c r="IDT23" s="23"/>
      <c r="IDU23" s="23"/>
      <c r="IDV23" s="23"/>
      <c r="IDW23" s="23"/>
      <c r="IDX23" s="23"/>
      <c r="IDY23" s="23"/>
      <c r="IDZ23" s="23"/>
      <c r="IEA23" s="23"/>
      <c r="IEB23" s="23"/>
      <c r="IEC23" s="23"/>
      <c r="IED23" s="23"/>
      <c r="IEE23" s="23"/>
      <c r="IEF23" s="23"/>
      <c r="IEG23" s="23"/>
      <c r="IEH23" s="23"/>
      <c r="IEI23" s="23"/>
      <c r="IEJ23" s="23"/>
      <c r="IEK23" s="23"/>
      <c r="IEL23" s="23"/>
      <c r="IEM23" s="23"/>
      <c r="IEN23" s="23"/>
      <c r="IEO23" s="23"/>
      <c r="IEP23" s="23"/>
      <c r="IEQ23" s="23"/>
      <c r="IER23" s="23"/>
      <c r="IES23" s="23"/>
      <c r="IET23" s="23"/>
      <c r="IEU23" s="23"/>
      <c r="IEV23" s="23"/>
      <c r="IEW23" s="23"/>
      <c r="IEX23" s="23"/>
      <c r="IEY23" s="23"/>
      <c r="IEZ23" s="23"/>
      <c r="IFA23" s="23"/>
      <c r="IFB23" s="23"/>
      <c r="IFC23" s="23"/>
      <c r="IFD23" s="23"/>
      <c r="IFE23" s="23"/>
      <c r="IFF23" s="23"/>
      <c r="IFG23" s="23"/>
      <c r="IFH23" s="23"/>
      <c r="IFI23" s="23"/>
      <c r="IFJ23" s="23"/>
      <c r="IFK23" s="23"/>
      <c r="IFL23" s="23"/>
      <c r="IFM23" s="23"/>
      <c r="IFN23" s="23"/>
      <c r="IFO23" s="23"/>
      <c r="IFP23" s="23"/>
      <c r="IFQ23" s="23"/>
      <c r="IFR23" s="23"/>
      <c r="IFS23" s="23"/>
      <c r="IFT23" s="23"/>
      <c r="IFU23" s="23"/>
      <c r="IFV23" s="23"/>
      <c r="IFW23" s="23"/>
      <c r="IFX23" s="23"/>
      <c r="IFY23" s="23"/>
      <c r="IFZ23" s="23"/>
      <c r="IGA23" s="23"/>
      <c r="IGB23" s="23"/>
      <c r="IGC23" s="23"/>
      <c r="IGD23" s="23"/>
      <c r="IGE23" s="23"/>
      <c r="IGF23" s="23"/>
      <c r="IGG23" s="23"/>
      <c r="IGH23" s="23"/>
      <c r="IGI23" s="23"/>
      <c r="IGJ23" s="23"/>
      <c r="IGK23" s="23"/>
      <c r="IGL23" s="23"/>
      <c r="IGM23" s="23"/>
      <c r="IGN23" s="23"/>
      <c r="IGO23" s="23"/>
      <c r="IGP23" s="23"/>
      <c r="IGQ23" s="23"/>
      <c r="IGR23" s="23"/>
      <c r="IGS23" s="23"/>
      <c r="IGT23" s="23"/>
      <c r="IGU23" s="23"/>
      <c r="IGV23" s="23"/>
      <c r="IGW23" s="23"/>
      <c r="IGX23" s="23"/>
      <c r="IGY23" s="23"/>
      <c r="IGZ23" s="23"/>
      <c r="IHA23" s="23"/>
      <c r="IHB23" s="23"/>
      <c r="IHC23" s="23"/>
      <c r="IHD23" s="23"/>
      <c r="IHE23" s="23"/>
      <c r="IHF23" s="23"/>
      <c r="IHG23" s="23"/>
      <c r="IHH23" s="23"/>
      <c r="IHI23" s="23"/>
      <c r="IHJ23" s="23"/>
      <c r="IHK23" s="23"/>
      <c r="IHL23" s="23"/>
      <c r="IHM23" s="23"/>
      <c r="IHN23" s="23"/>
      <c r="IHO23" s="23"/>
      <c r="IHP23" s="23"/>
      <c r="IHQ23" s="23"/>
      <c r="IHR23" s="23"/>
      <c r="IHS23" s="23"/>
      <c r="IHT23" s="23"/>
      <c r="IHU23" s="23"/>
      <c r="IHV23" s="23"/>
      <c r="IHW23" s="23"/>
      <c r="IHX23" s="23"/>
      <c r="IHY23" s="23"/>
      <c r="IHZ23" s="23"/>
      <c r="IIA23" s="23"/>
      <c r="IIB23" s="23"/>
      <c r="IIC23" s="23"/>
      <c r="IID23" s="23"/>
      <c r="IIE23" s="23"/>
      <c r="IIF23" s="23"/>
      <c r="IIG23" s="23"/>
      <c r="IIH23" s="23"/>
      <c r="III23" s="23"/>
      <c r="IIJ23" s="23"/>
      <c r="IIK23" s="23"/>
      <c r="IIL23" s="23"/>
      <c r="IIM23" s="23"/>
      <c r="IIN23" s="23"/>
      <c r="IIO23" s="23"/>
      <c r="IIP23" s="23"/>
      <c r="IIQ23" s="23"/>
      <c r="IIR23" s="23"/>
      <c r="IIS23" s="23"/>
      <c r="IIT23" s="23"/>
      <c r="IIU23" s="23"/>
      <c r="IIV23" s="23"/>
      <c r="IIW23" s="23"/>
      <c r="IIX23" s="23"/>
      <c r="IIY23" s="23"/>
      <c r="IIZ23" s="23"/>
      <c r="IJA23" s="23"/>
      <c r="IJB23" s="23"/>
      <c r="IJC23" s="23"/>
      <c r="IJD23" s="23"/>
      <c r="IJE23" s="23"/>
      <c r="IJF23" s="23"/>
      <c r="IJG23" s="23"/>
      <c r="IJH23" s="23"/>
      <c r="IJI23" s="23"/>
      <c r="IJJ23" s="23"/>
      <c r="IJK23" s="23"/>
      <c r="IJL23" s="23"/>
      <c r="IJM23" s="23"/>
      <c r="IJN23" s="23"/>
      <c r="IJO23" s="23"/>
      <c r="IJP23" s="23"/>
      <c r="IJQ23" s="23"/>
      <c r="IJR23" s="23"/>
      <c r="IJS23" s="23"/>
      <c r="IJT23" s="23"/>
      <c r="IJU23" s="23"/>
      <c r="IJV23" s="23"/>
      <c r="IJW23" s="23"/>
      <c r="IJX23" s="23"/>
      <c r="IJY23" s="23"/>
      <c r="IJZ23" s="23"/>
      <c r="IKA23" s="23"/>
      <c r="IKB23" s="23"/>
      <c r="IKC23" s="23"/>
      <c r="IKD23" s="23"/>
      <c r="IKE23" s="23"/>
      <c r="IKF23" s="23"/>
      <c r="IKG23" s="23"/>
      <c r="IKH23" s="23"/>
      <c r="IKI23" s="23"/>
      <c r="IKJ23" s="23"/>
      <c r="IKK23" s="23"/>
      <c r="IKL23" s="23"/>
      <c r="IKM23" s="23"/>
      <c r="IKN23" s="23"/>
      <c r="IKO23" s="23"/>
      <c r="IKP23" s="23"/>
      <c r="IKQ23" s="23"/>
      <c r="IKR23" s="23"/>
      <c r="IKS23" s="23"/>
      <c r="IKT23" s="23"/>
      <c r="IKU23" s="23"/>
      <c r="IKV23" s="23"/>
      <c r="IKW23" s="23"/>
      <c r="IKX23" s="23"/>
      <c r="IKY23" s="23"/>
      <c r="IKZ23" s="23"/>
      <c r="ILA23" s="23"/>
      <c r="ILB23" s="23"/>
      <c r="ILC23" s="23"/>
      <c r="ILD23" s="23"/>
      <c r="ILE23" s="23"/>
      <c r="ILF23" s="23"/>
      <c r="ILG23" s="23"/>
      <c r="ILH23" s="23"/>
      <c r="ILI23" s="23"/>
      <c r="ILJ23" s="23"/>
      <c r="ILK23" s="23"/>
      <c r="ILL23" s="23"/>
      <c r="ILM23" s="23"/>
      <c r="ILN23" s="23"/>
      <c r="ILO23" s="23"/>
      <c r="ILP23" s="23"/>
      <c r="ILQ23" s="23"/>
      <c r="ILR23" s="23"/>
      <c r="ILS23" s="23"/>
      <c r="ILT23" s="23"/>
      <c r="ILU23" s="23"/>
      <c r="ILV23" s="23"/>
      <c r="ILW23" s="23"/>
      <c r="ILX23" s="23"/>
      <c r="ILY23" s="23"/>
      <c r="ILZ23" s="23"/>
      <c r="IMA23" s="23"/>
      <c r="IMB23" s="23"/>
      <c r="IMC23" s="23"/>
      <c r="IMD23" s="23"/>
      <c r="IME23" s="23"/>
      <c r="IMF23" s="23"/>
      <c r="IMG23" s="23"/>
      <c r="IMH23" s="23"/>
      <c r="IMI23" s="23"/>
      <c r="IMJ23" s="23"/>
      <c r="IMK23" s="23"/>
      <c r="IML23" s="23"/>
      <c r="IMM23" s="23"/>
      <c r="IMN23" s="23"/>
      <c r="IMO23" s="23"/>
      <c r="IMP23" s="23"/>
      <c r="IMQ23" s="23"/>
      <c r="IMR23" s="23"/>
      <c r="IMS23" s="23"/>
      <c r="IMT23" s="23"/>
      <c r="IMU23" s="23"/>
      <c r="IMV23" s="23"/>
      <c r="IMW23" s="23"/>
      <c r="IMX23" s="23"/>
      <c r="IMY23" s="23"/>
      <c r="IMZ23" s="23"/>
      <c r="INA23" s="23"/>
      <c r="INB23" s="23"/>
      <c r="INC23" s="23"/>
      <c r="IND23" s="23"/>
      <c r="INE23" s="23"/>
      <c r="INF23" s="23"/>
      <c r="ING23" s="23"/>
      <c r="INH23" s="23"/>
      <c r="INI23" s="23"/>
      <c r="INJ23" s="23"/>
      <c r="INK23" s="23"/>
      <c r="INL23" s="23"/>
      <c r="INM23" s="23"/>
      <c r="INN23" s="23"/>
      <c r="INO23" s="23"/>
      <c r="INP23" s="23"/>
      <c r="INQ23" s="23"/>
      <c r="INR23" s="23"/>
      <c r="INS23" s="23"/>
      <c r="INT23" s="23"/>
      <c r="INU23" s="23"/>
      <c r="INV23" s="23"/>
      <c r="INW23" s="23"/>
      <c r="INX23" s="23"/>
      <c r="INY23" s="23"/>
      <c r="INZ23" s="23"/>
      <c r="IOA23" s="23"/>
      <c r="IOB23" s="23"/>
      <c r="IOC23" s="23"/>
      <c r="IOD23" s="23"/>
      <c r="IOE23" s="23"/>
      <c r="IOF23" s="23"/>
      <c r="IOG23" s="23"/>
      <c r="IOH23" s="23"/>
      <c r="IOI23" s="23"/>
      <c r="IOJ23" s="23"/>
      <c r="IOK23" s="23"/>
      <c r="IOL23" s="23"/>
      <c r="IOM23" s="23"/>
      <c r="ION23" s="23"/>
      <c r="IOO23" s="23"/>
      <c r="IOP23" s="23"/>
      <c r="IOQ23" s="23"/>
      <c r="IOR23" s="23"/>
      <c r="IOS23" s="23"/>
      <c r="IOT23" s="23"/>
      <c r="IOU23" s="23"/>
      <c r="IOV23" s="23"/>
      <c r="IOW23" s="23"/>
      <c r="IOX23" s="23"/>
      <c r="IOY23" s="23"/>
      <c r="IOZ23" s="23"/>
      <c r="IPA23" s="23"/>
      <c r="IPB23" s="23"/>
      <c r="IPC23" s="23"/>
      <c r="IPD23" s="23"/>
      <c r="IPE23" s="23"/>
      <c r="IPF23" s="23"/>
      <c r="IPG23" s="23"/>
      <c r="IPH23" s="23"/>
      <c r="IPI23" s="23"/>
      <c r="IPJ23" s="23"/>
      <c r="IPK23" s="23"/>
      <c r="IPL23" s="23"/>
      <c r="IPM23" s="23"/>
      <c r="IPN23" s="23"/>
      <c r="IPO23" s="23"/>
      <c r="IPP23" s="23"/>
      <c r="IPQ23" s="23"/>
      <c r="IPR23" s="23"/>
      <c r="IPS23" s="23"/>
      <c r="IPT23" s="23"/>
      <c r="IPU23" s="23"/>
      <c r="IPV23" s="23"/>
      <c r="IPW23" s="23"/>
      <c r="IPX23" s="23"/>
      <c r="IPY23" s="23"/>
      <c r="IPZ23" s="23"/>
      <c r="IQA23" s="23"/>
      <c r="IQB23" s="23"/>
      <c r="IQC23" s="23"/>
      <c r="IQD23" s="23"/>
      <c r="IQE23" s="23"/>
      <c r="IQF23" s="23"/>
      <c r="IQG23" s="23"/>
      <c r="IQH23" s="23"/>
      <c r="IQI23" s="23"/>
      <c r="IQJ23" s="23"/>
      <c r="IQK23" s="23"/>
      <c r="IQL23" s="23"/>
      <c r="IQM23" s="23"/>
      <c r="IQN23" s="23"/>
      <c r="IQO23" s="23"/>
      <c r="IQP23" s="23"/>
      <c r="IQQ23" s="23"/>
      <c r="IQR23" s="23"/>
      <c r="IQS23" s="23"/>
      <c r="IQT23" s="23"/>
      <c r="IQU23" s="23"/>
      <c r="IQV23" s="23"/>
      <c r="IQW23" s="23"/>
      <c r="IQX23" s="23"/>
      <c r="IQY23" s="23"/>
      <c r="IQZ23" s="23"/>
      <c r="IRA23" s="23"/>
      <c r="IRB23" s="23"/>
      <c r="IRC23" s="23"/>
      <c r="IRD23" s="23"/>
      <c r="IRE23" s="23"/>
      <c r="IRF23" s="23"/>
      <c r="IRG23" s="23"/>
      <c r="IRH23" s="23"/>
      <c r="IRI23" s="23"/>
      <c r="IRJ23" s="23"/>
      <c r="IRK23" s="23"/>
      <c r="IRL23" s="23"/>
      <c r="IRM23" s="23"/>
      <c r="IRN23" s="23"/>
      <c r="IRO23" s="23"/>
      <c r="IRP23" s="23"/>
      <c r="IRQ23" s="23"/>
      <c r="IRR23" s="23"/>
      <c r="IRS23" s="23"/>
      <c r="IRT23" s="23"/>
      <c r="IRU23" s="23"/>
      <c r="IRV23" s="23"/>
      <c r="IRW23" s="23"/>
      <c r="IRX23" s="23"/>
      <c r="IRY23" s="23"/>
      <c r="IRZ23" s="23"/>
      <c r="ISA23" s="23"/>
      <c r="ISB23" s="23"/>
      <c r="ISC23" s="23"/>
      <c r="ISD23" s="23"/>
      <c r="ISE23" s="23"/>
      <c r="ISF23" s="23"/>
      <c r="ISG23" s="23"/>
      <c r="ISH23" s="23"/>
      <c r="ISI23" s="23"/>
      <c r="ISJ23" s="23"/>
      <c r="ISK23" s="23"/>
      <c r="ISL23" s="23"/>
      <c r="ISM23" s="23"/>
      <c r="ISN23" s="23"/>
      <c r="ISO23" s="23"/>
      <c r="ISP23" s="23"/>
      <c r="ISQ23" s="23"/>
      <c r="ISR23" s="23"/>
      <c r="ISS23" s="23"/>
      <c r="IST23" s="23"/>
      <c r="ISU23" s="23"/>
      <c r="ISV23" s="23"/>
      <c r="ISW23" s="23"/>
      <c r="ISX23" s="23"/>
      <c r="ISY23" s="23"/>
      <c r="ISZ23" s="23"/>
      <c r="ITA23" s="23"/>
      <c r="ITB23" s="23"/>
      <c r="ITC23" s="23"/>
      <c r="ITD23" s="23"/>
      <c r="ITE23" s="23"/>
      <c r="ITF23" s="23"/>
      <c r="ITG23" s="23"/>
      <c r="ITH23" s="23"/>
      <c r="ITI23" s="23"/>
      <c r="ITJ23" s="23"/>
      <c r="ITK23" s="23"/>
      <c r="ITL23" s="23"/>
      <c r="ITM23" s="23"/>
      <c r="ITN23" s="23"/>
      <c r="ITO23" s="23"/>
      <c r="ITP23" s="23"/>
      <c r="ITQ23" s="23"/>
      <c r="ITR23" s="23"/>
      <c r="ITS23" s="23"/>
      <c r="ITT23" s="23"/>
      <c r="ITU23" s="23"/>
      <c r="ITV23" s="23"/>
      <c r="ITW23" s="23"/>
      <c r="ITX23" s="23"/>
      <c r="ITY23" s="23"/>
      <c r="ITZ23" s="23"/>
      <c r="IUA23" s="23"/>
      <c r="IUB23" s="23"/>
      <c r="IUC23" s="23"/>
      <c r="IUD23" s="23"/>
      <c r="IUE23" s="23"/>
      <c r="IUF23" s="23"/>
      <c r="IUG23" s="23"/>
      <c r="IUH23" s="23"/>
      <c r="IUI23" s="23"/>
      <c r="IUJ23" s="23"/>
      <c r="IUK23" s="23"/>
      <c r="IUL23" s="23"/>
      <c r="IUM23" s="23"/>
      <c r="IUN23" s="23"/>
      <c r="IUO23" s="23"/>
      <c r="IUP23" s="23"/>
      <c r="IUQ23" s="23"/>
      <c r="IUR23" s="23"/>
      <c r="IUS23" s="23"/>
      <c r="IUT23" s="23"/>
      <c r="IUU23" s="23"/>
      <c r="IUV23" s="23"/>
      <c r="IUW23" s="23"/>
      <c r="IUX23" s="23"/>
      <c r="IUY23" s="23"/>
      <c r="IUZ23" s="23"/>
      <c r="IVA23" s="23"/>
      <c r="IVB23" s="23"/>
      <c r="IVC23" s="23"/>
      <c r="IVD23" s="23"/>
      <c r="IVE23" s="23"/>
      <c r="IVF23" s="23"/>
      <c r="IVG23" s="23"/>
      <c r="IVH23" s="23"/>
      <c r="IVI23" s="23"/>
      <c r="IVJ23" s="23"/>
      <c r="IVK23" s="23"/>
      <c r="IVL23" s="23"/>
      <c r="IVM23" s="23"/>
      <c r="IVN23" s="23"/>
      <c r="IVO23" s="23"/>
      <c r="IVP23" s="23"/>
      <c r="IVQ23" s="23"/>
      <c r="IVR23" s="23"/>
      <c r="IVS23" s="23"/>
      <c r="IVT23" s="23"/>
      <c r="IVU23" s="23"/>
      <c r="IVV23" s="23"/>
      <c r="IVW23" s="23"/>
      <c r="IVX23" s="23"/>
      <c r="IVY23" s="23"/>
      <c r="IVZ23" s="23"/>
      <c r="IWA23" s="23"/>
      <c r="IWB23" s="23"/>
      <c r="IWC23" s="23"/>
      <c r="IWD23" s="23"/>
      <c r="IWE23" s="23"/>
      <c r="IWF23" s="23"/>
      <c r="IWG23" s="23"/>
      <c r="IWH23" s="23"/>
      <c r="IWI23" s="23"/>
      <c r="IWJ23" s="23"/>
      <c r="IWK23" s="23"/>
      <c r="IWL23" s="23"/>
      <c r="IWM23" s="23"/>
      <c r="IWN23" s="23"/>
      <c r="IWO23" s="23"/>
      <c r="IWP23" s="23"/>
      <c r="IWQ23" s="23"/>
      <c r="IWR23" s="23"/>
      <c r="IWS23" s="23"/>
      <c r="IWT23" s="23"/>
      <c r="IWU23" s="23"/>
      <c r="IWV23" s="23"/>
      <c r="IWW23" s="23"/>
      <c r="IWX23" s="23"/>
      <c r="IWY23" s="23"/>
      <c r="IWZ23" s="23"/>
      <c r="IXA23" s="23"/>
      <c r="IXB23" s="23"/>
      <c r="IXC23" s="23"/>
      <c r="IXD23" s="23"/>
      <c r="IXE23" s="23"/>
      <c r="IXF23" s="23"/>
      <c r="IXG23" s="23"/>
      <c r="IXH23" s="23"/>
      <c r="IXI23" s="23"/>
      <c r="IXJ23" s="23"/>
      <c r="IXK23" s="23"/>
      <c r="IXL23" s="23"/>
      <c r="IXM23" s="23"/>
      <c r="IXN23" s="23"/>
      <c r="IXO23" s="23"/>
      <c r="IXP23" s="23"/>
      <c r="IXQ23" s="23"/>
      <c r="IXR23" s="23"/>
      <c r="IXS23" s="23"/>
      <c r="IXT23" s="23"/>
      <c r="IXU23" s="23"/>
      <c r="IXV23" s="23"/>
      <c r="IXW23" s="23"/>
      <c r="IXX23" s="23"/>
      <c r="IXY23" s="23"/>
      <c r="IXZ23" s="23"/>
      <c r="IYA23" s="23"/>
      <c r="IYB23" s="23"/>
      <c r="IYC23" s="23"/>
      <c r="IYD23" s="23"/>
      <c r="IYE23" s="23"/>
      <c r="IYF23" s="23"/>
      <c r="IYG23" s="23"/>
      <c r="IYH23" s="23"/>
      <c r="IYI23" s="23"/>
      <c r="IYJ23" s="23"/>
      <c r="IYK23" s="23"/>
      <c r="IYL23" s="23"/>
      <c r="IYM23" s="23"/>
      <c r="IYN23" s="23"/>
      <c r="IYO23" s="23"/>
      <c r="IYP23" s="23"/>
      <c r="IYQ23" s="23"/>
      <c r="IYR23" s="23"/>
      <c r="IYS23" s="23"/>
      <c r="IYT23" s="23"/>
      <c r="IYU23" s="23"/>
      <c r="IYV23" s="23"/>
      <c r="IYW23" s="23"/>
      <c r="IYX23" s="23"/>
      <c r="IYY23" s="23"/>
      <c r="IYZ23" s="23"/>
      <c r="IZA23" s="23"/>
      <c r="IZB23" s="23"/>
      <c r="IZC23" s="23"/>
      <c r="IZD23" s="23"/>
      <c r="IZE23" s="23"/>
      <c r="IZF23" s="23"/>
      <c r="IZG23" s="23"/>
      <c r="IZH23" s="23"/>
      <c r="IZI23" s="23"/>
      <c r="IZJ23" s="23"/>
      <c r="IZK23" s="23"/>
      <c r="IZL23" s="23"/>
      <c r="IZM23" s="23"/>
      <c r="IZN23" s="23"/>
      <c r="IZO23" s="23"/>
      <c r="IZP23" s="23"/>
      <c r="IZQ23" s="23"/>
      <c r="IZR23" s="23"/>
      <c r="IZS23" s="23"/>
      <c r="IZT23" s="23"/>
      <c r="IZU23" s="23"/>
      <c r="IZV23" s="23"/>
      <c r="IZW23" s="23"/>
      <c r="IZX23" s="23"/>
      <c r="IZY23" s="23"/>
      <c r="IZZ23" s="23"/>
      <c r="JAA23" s="23"/>
      <c r="JAB23" s="23"/>
      <c r="JAC23" s="23"/>
      <c r="JAD23" s="23"/>
      <c r="JAE23" s="23"/>
      <c r="JAF23" s="23"/>
      <c r="JAG23" s="23"/>
      <c r="JAH23" s="23"/>
      <c r="JAI23" s="23"/>
      <c r="JAJ23" s="23"/>
      <c r="JAK23" s="23"/>
      <c r="JAL23" s="23"/>
      <c r="JAM23" s="23"/>
      <c r="JAN23" s="23"/>
      <c r="JAO23" s="23"/>
      <c r="JAP23" s="23"/>
      <c r="JAQ23" s="23"/>
      <c r="JAR23" s="23"/>
      <c r="JAS23" s="23"/>
      <c r="JAT23" s="23"/>
      <c r="JAU23" s="23"/>
      <c r="JAV23" s="23"/>
      <c r="JAW23" s="23"/>
      <c r="JAX23" s="23"/>
      <c r="JAY23" s="23"/>
      <c r="JAZ23" s="23"/>
      <c r="JBA23" s="23"/>
      <c r="JBB23" s="23"/>
      <c r="JBC23" s="23"/>
      <c r="JBD23" s="23"/>
      <c r="JBE23" s="23"/>
      <c r="JBF23" s="23"/>
      <c r="JBG23" s="23"/>
      <c r="JBH23" s="23"/>
      <c r="JBI23" s="23"/>
      <c r="JBJ23" s="23"/>
      <c r="JBK23" s="23"/>
      <c r="JBL23" s="23"/>
      <c r="JBM23" s="23"/>
      <c r="JBN23" s="23"/>
      <c r="JBO23" s="23"/>
      <c r="JBP23" s="23"/>
      <c r="JBQ23" s="23"/>
      <c r="JBR23" s="23"/>
      <c r="JBS23" s="23"/>
      <c r="JBT23" s="23"/>
      <c r="JBU23" s="23"/>
      <c r="JBV23" s="23"/>
      <c r="JBW23" s="23"/>
      <c r="JBX23" s="23"/>
      <c r="JBY23" s="23"/>
      <c r="JBZ23" s="23"/>
      <c r="JCA23" s="23"/>
      <c r="JCB23" s="23"/>
      <c r="JCC23" s="23"/>
      <c r="JCD23" s="23"/>
      <c r="JCE23" s="23"/>
      <c r="JCF23" s="23"/>
      <c r="JCG23" s="23"/>
      <c r="JCH23" s="23"/>
      <c r="JCI23" s="23"/>
      <c r="JCJ23" s="23"/>
      <c r="JCK23" s="23"/>
      <c r="JCL23" s="23"/>
      <c r="JCM23" s="23"/>
      <c r="JCN23" s="23"/>
      <c r="JCO23" s="23"/>
      <c r="JCP23" s="23"/>
      <c r="JCQ23" s="23"/>
      <c r="JCR23" s="23"/>
      <c r="JCS23" s="23"/>
      <c r="JCT23" s="23"/>
      <c r="JCU23" s="23"/>
      <c r="JCV23" s="23"/>
      <c r="JCW23" s="23"/>
      <c r="JCX23" s="23"/>
      <c r="JCY23" s="23"/>
      <c r="JCZ23" s="23"/>
      <c r="JDA23" s="23"/>
      <c r="JDB23" s="23"/>
      <c r="JDC23" s="23"/>
      <c r="JDD23" s="23"/>
      <c r="JDE23" s="23"/>
      <c r="JDF23" s="23"/>
      <c r="JDG23" s="23"/>
      <c r="JDH23" s="23"/>
      <c r="JDI23" s="23"/>
      <c r="JDJ23" s="23"/>
      <c r="JDK23" s="23"/>
      <c r="JDL23" s="23"/>
      <c r="JDM23" s="23"/>
      <c r="JDN23" s="23"/>
      <c r="JDO23" s="23"/>
      <c r="JDP23" s="23"/>
      <c r="JDQ23" s="23"/>
      <c r="JDR23" s="23"/>
      <c r="JDS23" s="23"/>
      <c r="JDT23" s="23"/>
      <c r="JDU23" s="23"/>
      <c r="JDV23" s="23"/>
      <c r="JDW23" s="23"/>
      <c r="JDX23" s="23"/>
      <c r="JDY23" s="23"/>
      <c r="JDZ23" s="23"/>
      <c r="JEA23" s="23"/>
      <c r="JEB23" s="23"/>
      <c r="JEC23" s="23"/>
      <c r="JED23" s="23"/>
      <c r="JEE23" s="23"/>
      <c r="JEF23" s="23"/>
      <c r="JEG23" s="23"/>
      <c r="JEH23" s="23"/>
      <c r="JEI23" s="23"/>
      <c r="JEJ23" s="23"/>
      <c r="JEK23" s="23"/>
      <c r="JEL23" s="23"/>
      <c r="JEM23" s="23"/>
      <c r="JEN23" s="23"/>
      <c r="JEO23" s="23"/>
      <c r="JEP23" s="23"/>
      <c r="JEQ23" s="23"/>
      <c r="JER23" s="23"/>
      <c r="JES23" s="23"/>
      <c r="JET23" s="23"/>
      <c r="JEU23" s="23"/>
      <c r="JEV23" s="23"/>
      <c r="JEW23" s="23"/>
      <c r="JEX23" s="23"/>
      <c r="JEY23" s="23"/>
      <c r="JEZ23" s="23"/>
      <c r="JFA23" s="23"/>
      <c r="JFB23" s="23"/>
      <c r="JFC23" s="23"/>
      <c r="JFD23" s="23"/>
      <c r="JFE23" s="23"/>
      <c r="JFF23" s="23"/>
      <c r="JFG23" s="23"/>
      <c r="JFH23" s="23"/>
      <c r="JFI23" s="23"/>
      <c r="JFJ23" s="23"/>
      <c r="JFK23" s="23"/>
      <c r="JFL23" s="23"/>
      <c r="JFM23" s="23"/>
      <c r="JFN23" s="23"/>
      <c r="JFO23" s="23"/>
      <c r="JFP23" s="23"/>
      <c r="JFQ23" s="23"/>
      <c r="JFR23" s="23"/>
      <c r="JFS23" s="23"/>
      <c r="JFT23" s="23"/>
      <c r="JFU23" s="23"/>
      <c r="JFV23" s="23"/>
      <c r="JFW23" s="23"/>
      <c r="JFX23" s="23"/>
      <c r="JFY23" s="23"/>
      <c r="JFZ23" s="23"/>
      <c r="JGA23" s="23"/>
      <c r="JGB23" s="23"/>
      <c r="JGC23" s="23"/>
      <c r="JGD23" s="23"/>
      <c r="JGE23" s="23"/>
      <c r="JGF23" s="23"/>
      <c r="JGG23" s="23"/>
      <c r="JGH23" s="23"/>
      <c r="JGI23" s="23"/>
      <c r="JGJ23" s="23"/>
      <c r="JGK23" s="23"/>
      <c r="JGL23" s="23"/>
      <c r="JGM23" s="23"/>
      <c r="JGN23" s="23"/>
      <c r="JGO23" s="23"/>
      <c r="JGP23" s="23"/>
      <c r="JGQ23" s="23"/>
      <c r="JGR23" s="23"/>
      <c r="JGS23" s="23"/>
      <c r="JGT23" s="23"/>
      <c r="JGU23" s="23"/>
      <c r="JGV23" s="23"/>
      <c r="JGW23" s="23"/>
      <c r="JGX23" s="23"/>
      <c r="JGY23" s="23"/>
      <c r="JGZ23" s="23"/>
      <c r="JHA23" s="23"/>
      <c r="JHB23" s="23"/>
      <c r="JHC23" s="23"/>
      <c r="JHD23" s="23"/>
      <c r="JHE23" s="23"/>
      <c r="JHF23" s="23"/>
      <c r="JHG23" s="23"/>
      <c r="JHH23" s="23"/>
      <c r="JHI23" s="23"/>
      <c r="JHJ23" s="23"/>
      <c r="JHK23" s="23"/>
      <c r="JHL23" s="23"/>
      <c r="JHM23" s="23"/>
      <c r="JHN23" s="23"/>
      <c r="JHO23" s="23"/>
      <c r="JHP23" s="23"/>
      <c r="JHQ23" s="23"/>
      <c r="JHR23" s="23"/>
      <c r="JHS23" s="23"/>
      <c r="JHT23" s="23"/>
      <c r="JHU23" s="23"/>
      <c r="JHV23" s="23"/>
      <c r="JHW23" s="23"/>
      <c r="JHX23" s="23"/>
      <c r="JHY23" s="23"/>
      <c r="JHZ23" s="23"/>
      <c r="JIA23" s="23"/>
      <c r="JIB23" s="23"/>
      <c r="JIC23" s="23"/>
      <c r="JID23" s="23"/>
      <c r="JIE23" s="23"/>
      <c r="JIF23" s="23"/>
      <c r="JIG23" s="23"/>
      <c r="JIH23" s="23"/>
      <c r="JII23" s="23"/>
      <c r="JIJ23" s="23"/>
      <c r="JIK23" s="23"/>
      <c r="JIL23" s="23"/>
      <c r="JIM23" s="23"/>
      <c r="JIN23" s="23"/>
      <c r="JIO23" s="23"/>
      <c r="JIP23" s="23"/>
      <c r="JIQ23" s="23"/>
      <c r="JIR23" s="23"/>
      <c r="JIS23" s="23"/>
      <c r="JIT23" s="23"/>
      <c r="JIU23" s="23"/>
      <c r="JIV23" s="23"/>
      <c r="JIW23" s="23"/>
      <c r="JIX23" s="23"/>
      <c r="JIY23" s="23"/>
      <c r="JIZ23" s="23"/>
      <c r="JJA23" s="23"/>
      <c r="JJB23" s="23"/>
      <c r="JJC23" s="23"/>
      <c r="JJD23" s="23"/>
      <c r="JJE23" s="23"/>
      <c r="JJF23" s="23"/>
      <c r="JJG23" s="23"/>
      <c r="JJH23" s="23"/>
      <c r="JJI23" s="23"/>
      <c r="JJJ23" s="23"/>
      <c r="JJK23" s="23"/>
      <c r="JJL23" s="23"/>
      <c r="JJM23" s="23"/>
      <c r="JJN23" s="23"/>
      <c r="JJO23" s="23"/>
      <c r="JJP23" s="23"/>
      <c r="JJQ23" s="23"/>
      <c r="JJR23" s="23"/>
      <c r="JJS23" s="23"/>
      <c r="JJT23" s="23"/>
      <c r="JJU23" s="23"/>
      <c r="JJV23" s="23"/>
      <c r="JJW23" s="23"/>
      <c r="JJX23" s="23"/>
      <c r="JJY23" s="23"/>
      <c r="JJZ23" s="23"/>
      <c r="JKA23" s="23"/>
      <c r="JKB23" s="23"/>
      <c r="JKC23" s="23"/>
      <c r="JKD23" s="23"/>
      <c r="JKE23" s="23"/>
      <c r="JKF23" s="23"/>
      <c r="JKG23" s="23"/>
      <c r="JKH23" s="23"/>
      <c r="JKI23" s="23"/>
      <c r="JKJ23" s="23"/>
      <c r="JKK23" s="23"/>
      <c r="JKL23" s="23"/>
      <c r="JKM23" s="23"/>
      <c r="JKN23" s="23"/>
      <c r="JKO23" s="23"/>
      <c r="JKP23" s="23"/>
      <c r="JKQ23" s="23"/>
      <c r="JKR23" s="23"/>
      <c r="JKS23" s="23"/>
      <c r="JKT23" s="23"/>
      <c r="JKU23" s="23"/>
      <c r="JKV23" s="23"/>
      <c r="JKW23" s="23"/>
      <c r="JKX23" s="23"/>
      <c r="JKY23" s="23"/>
      <c r="JKZ23" s="23"/>
      <c r="JLA23" s="23"/>
      <c r="JLB23" s="23"/>
      <c r="JLC23" s="23"/>
      <c r="JLD23" s="23"/>
      <c r="JLE23" s="23"/>
      <c r="JLF23" s="23"/>
      <c r="JLG23" s="23"/>
      <c r="JLH23" s="23"/>
      <c r="JLI23" s="23"/>
      <c r="JLJ23" s="23"/>
      <c r="JLK23" s="23"/>
      <c r="JLL23" s="23"/>
      <c r="JLM23" s="23"/>
      <c r="JLN23" s="23"/>
      <c r="JLO23" s="23"/>
      <c r="JLP23" s="23"/>
      <c r="JLQ23" s="23"/>
      <c r="JLR23" s="23"/>
      <c r="JLS23" s="23"/>
      <c r="JLT23" s="23"/>
      <c r="JLU23" s="23"/>
      <c r="JLV23" s="23"/>
      <c r="JLW23" s="23"/>
      <c r="JLX23" s="23"/>
      <c r="JLY23" s="23"/>
      <c r="JLZ23" s="23"/>
      <c r="JMA23" s="23"/>
      <c r="JMB23" s="23"/>
      <c r="JMC23" s="23"/>
      <c r="JMD23" s="23"/>
      <c r="JME23" s="23"/>
      <c r="JMF23" s="23"/>
      <c r="JMG23" s="23"/>
      <c r="JMH23" s="23"/>
      <c r="JMI23" s="23"/>
      <c r="JMJ23" s="23"/>
      <c r="JMK23" s="23"/>
      <c r="JML23" s="23"/>
      <c r="JMM23" s="23"/>
      <c r="JMN23" s="23"/>
      <c r="JMO23" s="23"/>
      <c r="JMP23" s="23"/>
      <c r="JMQ23" s="23"/>
      <c r="JMR23" s="23"/>
      <c r="JMS23" s="23"/>
      <c r="JMT23" s="23"/>
      <c r="JMU23" s="23"/>
      <c r="JMV23" s="23"/>
      <c r="JMW23" s="23"/>
      <c r="JMX23" s="23"/>
      <c r="JMY23" s="23"/>
      <c r="JMZ23" s="23"/>
      <c r="JNA23" s="23"/>
      <c r="JNB23" s="23"/>
      <c r="JNC23" s="23"/>
      <c r="JND23" s="23"/>
      <c r="JNE23" s="23"/>
      <c r="JNF23" s="23"/>
      <c r="JNG23" s="23"/>
      <c r="JNH23" s="23"/>
      <c r="JNI23" s="23"/>
      <c r="JNJ23" s="23"/>
      <c r="JNK23" s="23"/>
      <c r="JNL23" s="23"/>
      <c r="JNM23" s="23"/>
      <c r="JNN23" s="23"/>
      <c r="JNO23" s="23"/>
      <c r="JNP23" s="23"/>
      <c r="JNQ23" s="23"/>
      <c r="JNR23" s="23"/>
      <c r="JNS23" s="23"/>
      <c r="JNT23" s="23"/>
      <c r="JNU23" s="23"/>
      <c r="JNV23" s="23"/>
      <c r="JNW23" s="23"/>
      <c r="JNX23" s="23"/>
      <c r="JNY23" s="23"/>
      <c r="JNZ23" s="23"/>
      <c r="JOA23" s="23"/>
      <c r="JOB23" s="23"/>
      <c r="JOC23" s="23"/>
      <c r="JOD23" s="23"/>
      <c r="JOE23" s="23"/>
      <c r="JOF23" s="23"/>
      <c r="JOG23" s="23"/>
      <c r="JOH23" s="23"/>
      <c r="JOI23" s="23"/>
      <c r="JOJ23" s="23"/>
      <c r="JOK23" s="23"/>
      <c r="JOL23" s="23"/>
      <c r="JOM23" s="23"/>
      <c r="JON23" s="23"/>
      <c r="JOO23" s="23"/>
      <c r="JOP23" s="23"/>
      <c r="JOQ23" s="23"/>
      <c r="JOR23" s="23"/>
      <c r="JOS23" s="23"/>
      <c r="JOT23" s="23"/>
      <c r="JOU23" s="23"/>
      <c r="JOV23" s="23"/>
      <c r="JOW23" s="23"/>
      <c r="JOX23" s="23"/>
      <c r="JOY23" s="23"/>
      <c r="JOZ23" s="23"/>
      <c r="JPA23" s="23"/>
      <c r="JPB23" s="23"/>
      <c r="JPC23" s="23"/>
      <c r="JPD23" s="23"/>
      <c r="JPE23" s="23"/>
      <c r="JPF23" s="23"/>
      <c r="JPG23" s="23"/>
      <c r="JPH23" s="23"/>
      <c r="JPI23" s="23"/>
      <c r="JPJ23" s="23"/>
      <c r="JPK23" s="23"/>
      <c r="JPL23" s="23"/>
      <c r="JPM23" s="23"/>
      <c r="JPN23" s="23"/>
      <c r="JPO23" s="23"/>
      <c r="JPP23" s="23"/>
      <c r="JPQ23" s="23"/>
      <c r="JPR23" s="23"/>
      <c r="JPS23" s="23"/>
      <c r="JPT23" s="23"/>
      <c r="JPU23" s="23"/>
      <c r="JPV23" s="23"/>
      <c r="JPW23" s="23"/>
      <c r="JPX23" s="23"/>
      <c r="JPY23" s="23"/>
      <c r="JPZ23" s="23"/>
      <c r="JQA23" s="23"/>
      <c r="JQB23" s="23"/>
      <c r="JQC23" s="23"/>
      <c r="JQD23" s="23"/>
      <c r="JQE23" s="23"/>
      <c r="JQF23" s="23"/>
      <c r="JQG23" s="23"/>
      <c r="JQH23" s="23"/>
      <c r="JQI23" s="23"/>
      <c r="JQJ23" s="23"/>
      <c r="JQK23" s="23"/>
      <c r="JQL23" s="23"/>
      <c r="JQM23" s="23"/>
      <c r="JQN23" s="23"/>
      <c r="JQO23" s="23"/>
      <c r="JQP23" s="23"/>
      <c r="JQQ23" s="23"/>
      <c r="JQR23" s="23"/>
      <c r="JQS23" s="23"/>
      <c r="JQT23" s="23"/>
      <c r="JQU23" s="23"/>
      <c r="JQV23" s="23"/>
      <c r="JQW23" s="23"/>
      <c r="JQX23" s="23"/>
      <c r="JQY23" s="23"/>
      <c r="JQZ23" s="23"/>
      <c r="JRA23" s="23"/>
      <c r="JRB23" s="23"/>
      <c r="JRC23" s="23"/>
      <c r="JRD23" s="23"/>
      <c r="JRE23" s="23"/>
      <c r="JRF23" s="23"/>
      <c r="JRG23" s="23"/>
      <c r="JRH23" s="23"/>
      <c r="JRI23" s="23"/>
      <c r="JRJ23" s="23"/>
      <c r="JRK23" s="23"/>
      <c r="JRL23" s="23"/>
      <c r="JRM23" s="23"/>
      <c r="JRN23" s="23"/>
      <c r="JRO23" s="23"/>
      <c r="JRP23" s="23"/>
      <c r="JRQ23" s="23"/>
      <c r="JRR23" s="23"/>
      <c r="JRS23" s="23"/>
      <c r="JRT23" s="23"/>
      <c r="JRU23" s="23"/>
      <c r="JRV23" s="23"/>
      <c r="JRW23" s="23"/>
      <c r="JRX23" s="23"/>
      <c r="JRY23" s="23"/>
      <c r="JRZ23" s="23"/>
      <c r="JSA23" s="23"/>
      <c r="JSB23" s="23"/>
      <c r="JSC23" s="23"/>
      <c r="JSD23" s="23"/>
      <c r="JSE23" s="23"/>
      <c r="JSF23" s="23"/>
      <c r="JSG23" s="23"/>
      <c r="JSH23" s="23"/>
      <c r="JSI23" s="23"/>
      <c r="JSJ23" s="23"/>
      <c r="JSK23" s="23"/>
      <c r="JSL23" s="23"/>
      <c r="JSM23" s="23"/>
      <c r="JSN23" s="23"/>
      <c r="JSO23" s="23"/>
      <c r="JSP23" s="23"/>
      <c r="JSQ23" s="23"/>
      <c r="JSR23" s="23"/>
      <c r="JSS23" s="23"/>
      <c r="JST23" s="23"/>
      <c r="JSU23" s="23"/>
      <c r="JSV23" s="23"/>
      <c r="JSW23" s="23"/>
      <c r="JSX23" s="23"/>
      <c r="JSY23" s="23"/>
      <c r="JSZ23" s="23"/>
      <c r="JTA23" s="23"/>
      <c r="JTB23" s="23"/>
      <c r="JTC23" s="23"/>
      <c r="JTD23" s="23"/>
      <c r="JTE23" s="23"/>
      <c r="JTF23" s="23"/>
      <c r="JTG23" s="23"/>
      <c r="JTH23" s="23"/>
      <c r="JTI23" s="23"/>
      <c r="JTJ23" s="23"/>
      <c r="JTK23" s="23"/>
      <c r="JTL23" s="23"/>
      <c r="JTM23" s="23"/>
      <c r="JTN23" s="23"/>
      <c r="JTO23" s="23"/>
      <c r="JTP23" s="23"/>
      <c r="JTQ23" s="23"/>
      <c r="JTR23" s="23"/>
      <c r="JTS23" s="23"/>
      <c r="JTT23" s="23"/>
      <c r="JTU23" s="23"/>
      <c r="JTV23" s="23"/>
      <c r="JTW23" s="23"/>
      <c r="JTX23" s="23"/>
      <c r="JTY23" s="23"/>
      <c r="JTZ23" s="23"/>
      <c r="JUA23" s="23"/>
      <c r="JUB23" s="23"/>
      <c r="JUC23" s="23"/>
      <c r="JUD23" s="23"/>
      <c r="JUE23" s="23"/>
      <c r="JUF23" s="23"/>
      <c r="JUG23" s="23"/>
      <c r="JUH23" s="23"/>
      <c r="JUI23" s="23"/>
      <c r="JUJ23" s="23"/>
      <c r="JUK23" s="23"/>
      <c r="JUL23" s="23"/>
      <c r="JUM23" s="23"/>
      <c r="JUN23" s="23"/>
      <c r="JUO23" s="23"/>
      <c r="JUP23" s="23"/>
      <c r="JUQ23" s="23"/>
      <c r="JUR23" s="23"/>
      <c r="JUS23" s="23"/>
      <c r="JUT23" s="23"/>
      <c r="JUU23" s="23"/>
      <c r="JUV23" s="23"/>
      <c r="JUW23" s="23"/>
      <c r="JUX23" s="23"/>
      <c r="JUY23" s="23"/>
      <c r="JUZ23" s="23"/>
      <c r="JVA23" s="23"/>
      <c r="JVB23" s="23"/>
      <c r="JVC23" s="23"/>
      <c r="JVD23" s="23"/>
      <c r="JVE23" s="23"/>
      <c r="JVF23" s="23"/>
      <c r="JVG23" s="23"/>
      <c r="JVH23" s="23"/>
      <c r="JVI23" s="23"/>
      <c r="JVJ23" s="23"/>
      <c r="JVK23" s="23"/>
      <c r="JVL23" s="23"/>
      <c r="JVM23" s="23"/>
      <c r="JVN23" s="23"/>
      <c r="JVO23" s="23"/>
      <c r="JVP23" s="23"/>
      <c r="JVQ23" s="23"/>
      <c r="JVR23" s="23"/>
      <c r="JVS23" s="23"/>
      <c r="JVT23" s="23"/>
      <c r="JVU23" s="23"/>
      <c r="JVV23" s="23"/>
      <c r="JVW23" s="23"/>
      <c r="JVX23" s="23"/>
      <c r="JVY23" s="23"/>
      <c r="JVZ23" s="23"/>
      <c r="JWA23" s="23"/>
      <c r="JWB23" s="23"/>
      <c r="JWC23" s="23"/>
      <c r="JWD23" s="23"/>
      <c r="JWE23" s="23"/>
      <c r="JWF23" s="23"/>
      <c r="JWG23" s="23"/>
      <c r="JWH23" s="23"/>
      <c r="JWI23" s="23"/>
      <c r="JWJ23" s="23"/>
      <c r="JWK23" s="23"/>
      <c r="JWL23" s="23"/>
      <c r="JWM23" s="23"/>
      <c r="JWN23" s="23"/>
      <c r="JWO23" s="23"/>
      <c r="JWP23" s="23"/>
      <c r="JWQ23" s="23"/>
      <c r="JWR23" s="23"/>
      <c r="JWS23" s="23"/>
      <c r="JWT23" s="23"/>
      <c r="JWU23" s="23"/>
      <c r="JWV23" s="23"/>
      <c r="JWW23" s="23"/>
      <c r="JWX23" s="23"/>
      <c r="JWY23" s="23"/>
      <c r="JWZ23" s="23"/>
      <c r="JXA23" s="23"/>
      <c r="JXB23" s="23"/>
      <c r="JXC23" s="23"/>
      <c r="JXD23" s="23"/>
      <c r="JXE23" s="23"/>
      <c r="JXF23" s="23"/>
      <c r="JXG23" s="23"/>
      <c r="JXH23" s="23"/>
      <c r="JXI23" s="23"/>
      <c r="JXJ23" s="23"/>
      <c r="JXK23" s="23"/>
      <c r="JXL23" s="23"/>
      <c r="JXM23" s="23"/>
      <c r="JXN23" s="23"/>
      <c r="JXO23" s="23"/>
      <c r="JXP23" s="23"/>
      <c r="JXQ23" s="23"/>
      <c r="JXR23" s="23"/>
      <c r="JXS23" s="23"/>
      <c r="JXT23" s="23"/>
      <c r="JXU23" s="23"/>
      <c r="JXV23" s="23"/>
      <c r="JXW23" s="23"/>
      <c r="JXX23" s="23"/>
      <c r="JXY23" s="23"/>
      <c r="JXZ23" s="23"/>
      <c r="JYA23" s="23"/>
      <c r="JYB23" s="23"/>
      <c r="JYC23" s="23"/>
      <c r="JYD23" s="23"/>
      <c r="JYE23" s="23"/>
      <c r="JYF23" s="23"/>
      <c r="JYG23" s="23"/>
      <c r="JYH23" s="23"/>
      <c r="JYI23" s="23"/>
      <c r="JYJ23" s="23"/>
      <c r="JYK23" s="23"/>
      <c r="JYL23" s="23"/>
      <c r="JYM23" s="23"/>
      <c r="JYN23" s="23"/>
      <c r="JYO23" s="23"/>
      <c r="JYP23" s="23"/>
      <c r="JYQ23" s="23"/>
      <c r="JYR23" s="23"/>
      <c r="JYS23" s="23"/>
      <c r="JYT23" s="23"/>
      <c r="JYU23" s="23"/>
      <c r="JYV23" s="23"/>
      <c r="JYW23" s="23"/>
      <c r="JYX23" s="23"/>
      <c r="JYY23" s="23"/>
      <c r="JYZ23" s="23"/>
      <c r="JZA23" s="23"/>
      <c r="JZB23" s="23"/>
      <c r="JZC23" s="23"/>
      <c r="JZD23" s="23"/>
      <c r="JZE23" s="23"/>
      <c r="JZF23" s="23"/>
      <c r="JZG23" s="23"/>
      <c r="JZH23" s="23"/>
      <c r="JZI23" s="23"/>
      <c r="JZJ23" s="23"/>
      <c r="JZK23" s="23"/>
      <c r="JZL23" s="23"/>
      <c r="JZM23" s="23"/>
      <c r="JZN23" s="23"/>
      <c r="JZO23" s="23"/>
      <c r="JZP23" s="23"/>
      <c r="JZQ23" s="23"/>
      <c r="JZR23" s="23"/>
      <c r="JZS23" s="23"/>
      <c r="JZT23" s="23"/>
      <c r="JZU23" s="23"/>
      <c r="JZV23" s="23"/>
      <c r="JZW23" s="23"/>
      <c r="JZX23" s="23"/>
      <c r="JZY23" s="23"/>
      <c r="JZZ23" s="23"/>
      <c r="KAA23" s="23"/>
      <c r="KAB23" s="23"/>
      <c r="KAC23" s="23"/>
      <c r="KAD23" s="23"/>
      <c r="KAE23" s="23"/>
      <c r="KAF23" s="23"/>
      <c r="KAG23" s="23"/>
      <c r="KAH23" s="23"/>
      <c r="KAI23" s="23"/>
      <c r="KAJ23" s="23"/>
      <c r="KAK23" s="23"/>
      <c r="KAL23" s="23"/>
      <c r="KAM23" s="23"/>
      <c r="KAN23" s="23"/>
      <c r="KAO23" s="23"/>
      <c r="KAP23" s="23"/>
      <c r="KAQ23" s="23"/>
      <c r="KAR23" s="23"/>
      <c r="KAS23" s="23"/>
      <c r="KAT23" s="23"/>
      <c r="KAU23" s="23"/>
      <c r="KAV23" s="23"/>
      <c r="KAW23" s="23"/>
      <c r="KAX23" s="23"/>
      <c r="KAY23" s="23"/>
      <c r="KAZ23" s="23"/>
      <c r="KBA23" s="23"/>
      <c r="KBB23" s="23"/>
      <c r="KBC23" s="23"/>
      <c r="KBD23" s="23"/>
      <c r="KBE23" s="23"/>
      <c r="KBF23" s="23"/>
      <c r="KBG23" s="23"/>
      <c r="KBH23" s="23"/>
      <c r="KBI23" s="23"/>
      <c r="KBJ23" s="23"/>
      <c r="KBK23" s="23"/>
      <c r="KBL23" s="23"/>
      <c r="KBM23" s="23"/>
      <c r="KBN23" s="23"/>
      <c r="KBO23" s="23"/>
      <c r="KBP23" s="23"/>
      <c r="KBQ23" s="23"/>
      <c r="KBR23" s="23"/>
      <c r="KBS23" s="23"/>
      <c r="KBT23" s="23"/>
      <c r="KBU23" s="23"/>
      <c r="KBV23" s="23"/>
      <c r="KBW23" s="23"/>
      <c r="KBX23" s="23"/>
      <c r="KBY23" s="23"/>
      <c r="KBZ23" s="23"/>
      <c r="KCA23" s="23"/>
      <c r="KCB23" s="23"/>
      <c r="KCC23" s="23"/>
      <c r="KCD23" s="23"/>
      <c r="KCE23" s="23"/>
      <c r="KCF23" s="23"/>
      <c r="KCG23" s="23"/>
      <c r="KCH23" s="23"/>
      <c r="KCI23" s="23"/>
      <c r="KCJ23" s="23"/>
      <c r="KCK23" s="23"/>
      <c r="KCL23" s="23"/>
      <c r="KCM23" s="23"/>
      <c r="KCN23" s="23"/>
      <c r="KCO23" s="23"/>
      <c r="KCP23" s="23"/>
      <c r="KCQ23" s="23"/>
      <c r="KCR23" s="23"/>
      <c r="KCS23" s="23"/>
      <c r="KCT23" s="23"/>
      <c r="KCU23" s="23"/>
      <c r="KCV23" s="23"/>
      <c r="KCW23" s="23"/>
      <c r="KCX23" s="23"/>
      <c r="KCY23" s="23"/>
      <c r="KCZ23" s="23"/>
      <c r="KDA23" s="23"/>
      <c r="KDB23" s="23"/>
      <c r="KDC23" s="23"/>
      <c r="KDD23" s="23"/>
      <c r="KDE23" s="23"/>
      <c r="KDF23" s="23"/>
      <c r="KDG23" s="23"/>
      <c r="KDH23" s="23"/>
      <c r="KDI23" s="23"/>
      <c r="KDJ23" s="23"/>
      <c r="KDK23" s="23"/>
      <c r="KDL23" s="23"/>
      <c r="KDM23" s="23"/>
      <c r="KDN23" s="23"/>
      <c r="KDO23" s="23"/>
      <c r="KDP23" s="23"/>
      <c r="KDQ23" s="23"/>
      <c r="KDR23" s="23"/>
      <c r="KDS23" s="23"/>
      <c r="KDT23" s="23"/>
      <c r="KDU23" s="23"/>
      <c r="KDV23" s="23"/>
      <c r="KDW23" s="23"/>
      <c r="KDX23" s="23"/>
      <c r="KDY23" s="23"/>
      <c r="KDZ23" s="23"/>
      <c r="KEA23" s="23"/>
      <c r="KEB23" s="23"/>
      <c r="KEC23" s="23"/>
      <c r="KED23" s="23"/>
      <c r="KEE23" s="23"/>
      <c r="KEF23" s="23"/>
      <c r="KEG23" s="23"/>
      <c r="KEH23" s="23"/>
      <c r="KEI23" s="23"/>
      <c r="KEJ23" s="23"/>
      <c r="KEK23" s="23"/>
      <c r="KEL23" s="23"/>
      <c r="KEM23" s="23"/>
      <c r="KEN23" s="23"/>
      <c r="KEO23" s="23"/>
      <c r="KEP23" s="23"/>
      <c r="KEQ23" s="23"/>
      <c r="KER23" s="23"/>
      <c r="KES23" s="23"/>
      <c r="KET23" s="23"/>
      <c r="KEU23" s="23"/>
      <c r="KEV23" s="23"/>
      <c r="KEW23" s="23"/>
      <c r="KEX23" s="23"/>
      <c r="KEY23" s="23"/>
      <c r="KEZ23" s="23"/>
      <c r="KFA23" s="23"/>
      <c r="KFB23" s="23"/>
      <c r="KFC23" s="23"/>
      <c r="KFD23" s="23"/>
      <c r="KFE23" s="23"/>
      <c r="KFF23" s="23"/>
      <c r="KFG23" s="23"/>
      <c r="KFH23" s="23"/>
      <c r="KFI23" s="23"/>
      <c r="KFJ23" s="23"/>
      <c r="KFK23" s="23"/>
      <c r="KFL23" s="23"/>
      <c r="KFM23" s="23"/>
      <c r="KFN23" s="23"/>
      <c r="KFO23" s="23"/>
      <c r="KFP23" s="23"/>
      <c r="KFQ23" s="23"/>
      <c r="KFR23" s="23"/>
      <c r="KFS23" s="23"/>
      <c r="KFT23" s="23"/>
      <c r="KFU23" s="23"/>
      <c r="KFV23" s="23"/>
      <c r="KFW23" s="23"/>
      <c r="KFX23" s="23"/>
      <c r="KFY23" s="23"/>
      <c r="KFZ23" s="23"/>
      <c r="KGA23" s="23"/>
      <c r="KGB23" s="23"/>
      <c r="KGC23" s="23"/>
      <c r="KGD23" s="23"/>
      <c r="KGE23" s="23"/>
      <c r="KGF23" s="23"/>
      <c r="KGG23" s="23"/>
      <c r="KGH23" s="23"/>
      <c r="KGI23" s="23"/>
      <c r="KGJ23" s="23"/>
      <c r="KGK23" s="23"/>
      <c r="KGL23" s="23"/>
      <c r="KGM23" s="23"/>
      <c r="KGN23" s="23"/>
      <c r="KGO23" s="23"/>
      <c r="KGP23" s="23"/>
      <c r="KGQ23" s="23"/>
      <c r="KGR23" s="23"/>
      <c r="KGS23" s="23"/>
      <c r="KGT23" s="23"/>
      <c r="KGU23" s="23"/>
      <c r="KGV23" s="23"/>
      <c r="KGW23" s="23"/>
      <c r="KGX23" s="23"/>
      <c r="KGY23" s="23"/>
      <c r="KGZ23" s="23"/>
      <c r="KHA23" s="23"/>
      <c r="KHB23" s="23"/>
      <c r="KHC23" s="23"/>
      <c r="KHD23" s="23"/>
      <c r="KHE23" s="23"/>
      <c r="KHF23" s="23"/>
      <c r="KHG23" s="23"/>
      <c r="KHH23" s="23"/>
      <c r="KHI23" s="23"/>
      <c r="KHJ23" s="23"/>
      <c r="KHK23" s="23"/>
      <c r="KHL23" s="23"/>
      <c r="KHM23" s="23"/>
      <c r="KHN23" s="23"/>
      <c r="KHO23" s="23"/>
      <c r="KHP23" s="23"/>
      <c r="KHQ23" s="23"/>
      <c r="KHR23" s="23"/>
      <c r="KHS23" s="23"/>
      <c r="KHT23" s="23"/>
      <c r="KHU23" s="23"/>
      <c r="KHV23" s="23"/>
      <c r="KHW23" s="23"/>
      <c r="KHX23" s="23"/>
      <c r="KHY23" s="23"/>
      <c r="KHZ23" s="23"/>
      <c r="KIA23" s="23"/>
      <c r="KIB23" s="23"/>
      <c r="KIC23" s="23"/>
      <c r="KID23" s="23"/>
      <c r="KIE23" s="23"/>
      <c r="KIF23" s="23"/>
      <c r="KIG23" s="23"/>
      <c r="KIH23" s="23"/>
      <c r="KII23" s="23"/>
      <c r="KIJ23" s="23"/>
      <c r="KIK23" s="23"/>
      <c r="KIL23" s="23"/>
      <c r="KIM23" s="23"/>
      <c r="KIN23" s="23"/>
      <c r="KIO23" s="23"/>
      <c r="KIP23" s="23"/>
      <c r="KIQ23" s="23"/>
      <c r="KIR23" s="23"/>
      <c r="KIS23" s="23"/>
      <c r="KIT23" s="23"/>
      <c r="KIU23" s="23"/>
      <c r="KIV23" s="23"/>
      <c r="KIW23" s="23"/>
      <c r="KIX23" s="23"/>
      <c r="KIY23" s="23"/>
      <c r="KIZ23" s="23"/>
      <c r="KJA23" s="23"/>
      <c r="KJB23" s="23"/>
      <c r="KJC23" s="23"/>
      <c r="KJD23" s="23"/>
      <c r="KJE23" s="23"/>
      <c r="KJF23" s="23"/>
      <c r="KJG23" s="23"/>
      <c r="KJH23" s="23"/>
      <c r="KJI23" s="23"/>
      <c r="KJJ23" s="23"/>
      <c r="KJK23" s="23"/>
      <c r="KJL23" s="23"/>
      <c r="KJM23" s="23"/>
      <c r="KJN23" s="23"/>
      <c r="KJO23" s="23"/>
      <c r="KJP23" s="23"/>
      <c r="KJQ23" s="23"/>
      <c r="KJR23" s="23"/>
      <c r="KJS23" s="23"/>
      <c r="KJT23" s="23"/>
      <c r="KJU23" s="23"/>
      <c r="KJV23" s="23"/>
      <c r="KJW23" s="23"/>
      <c r="KJX23" s="23"/>
      <c r="KJY23" s="23"/>
      <c r="KJZ23" s="23"/>
      <c r="KKA23" s="23"/>
      <c r="KKB23" s="23"/>
      <c r="KKC23" s="23"/>
      <c r="KKD23" s="23"/>
      <c r="KKE23" s="23"/>
      <c r="KKF23" s="23"/>
      <c r="KKG23" s="23"/>
      <c r="KKH23" s="23"/>
      <c r="KKI23" s="23"/>
      <c r="KKJ23" s="23"/>
      <c r="KKK23" s="23"/>
      <c r="KKL23" s="23"/>
      <c r="KKM23" s="23"/>
      <c r="KKN23" s="23"/>
      <c r="KKO23" s="23"/>
      <c r="KKP23" s="23"/>
      <c r="KKQ23" s="23"/>
      <c r="KKR23" s="23"/>
      <c r="KKS23" s="23"/>
      <c r="KKT23" s="23"/>
      <c r="KKU23" s="23"/>
      <c r="KKV23" s="23"/>
      <c r="KKW23" s="23"/>
      <c r="KKX23" s="23"/>
      <c r="KKY23" s="23"/>
      <c r="KKZ23" s="23"/>
      <c r="KLA23" s="23"/>
      <c r="KLB23" s="23"/>
      <c r="KLC23" s="23"/>
      <c r="KLD23" s="23"/>
      <c r="KLE23" s="23"/>
      <c r="KLF23" s="23"/>
      <c r="KLG23" s="23"/>
      <c r="KLH23" s="23"/>
      <c r="KLI23" s="23"/>
      <c r="KLJ23" s="23"/>
      <c r="KLK23" s="23"/>
      <c r="KLL23" s="23"/>
      <c r="KLM23" s="23"/>
      <c r="KLN23" s="23"/>
      <c r="KLO23" s="23"/>
      <c r="KLP23" s="23"/>
      <c r="KLQ23" s="23"/>
      <c r="KLR23" s="23"/>
      <c r="KLS23" s="23"/>
      <c r="KLT23" s="23"/>
      <c r="KLU23" s="23"/>
      <c r="KLV23" s="23"/>
      <c r="KLW23" s="23"/>
      <c r="KLX23" s="23"/>
      <c r="KLY23" s="23"/>
      <c r="KLZ23" s="23"/>
      <c r="KMA23" s="23"/>
      <c r="KMB23" s="23"/>
      <c r="KMC23" s="23"/>
      <c r="KMD23" s="23"/>
      <c r="KME23" s="23"/>
      <c r="KMF23" s="23"/>
      <c r="KMG23" s="23"/>
      <c r="KMH23" s="23"/>
      <c r="KMI23" s="23"/>
      <c r="KMJ23" s="23"/>
      <c r="KMK23" s="23"/>
      <c r="KML23" s="23"/>
      <c r="KMM23" s="23"/>
      <c r="KMN23" s="23"/>
      <c r="KMO23" s="23"/>
      <c r="KMP23" s="23"/>
      <c r="KMQ23" s="23"/>
      <c r="KMR23" s="23"/>
      <c r="KMS23" s="23"/>
      <c r="KMT23" s="23"/>
      <c r="KMU23" s="23"/>
      <c r="KMV23" s="23"/>
      <c r="KMW23" s="23"/>
      <c r="KMX23" s="23"/>
      <c r="KMY23" s="23"/>
      <c r="KMZ23" s="23"/>
      <c r="KNA23" s="23"/>
      <c r="KNB23" s="23"/>
      <c r="KNC23" s="23"/>
      <c r="KND23" s="23"/>
      <c r="KNE23" s="23"/>
      <c r="KNF23" s="23"/>
      <c r="KNG23" s="23"/>
      <c r="KNH23" s="23"/>
      <c r="KNI23" s="23"/>
      <c r="KNJ23" s="23"/>
      <c r="KNK23" s="23"/>
      <c r="KNL23" s="23"/>
      <c r="KNM23" s="23"/>
      <c r="KNN23" s="23"/>
      <c r="KNO23" s="23"/>
      <c r="KNP23" s="23"/>
      <c r="KNQ23" s="23"/>
      <c r="KNR23" s="23"/>
      <c r="KNS23" s="23"/>
      <c r="KNT23" s="23"/>
      <c r="KNU23" s="23"/>
      <c r="KNV23" s="23"/>
      <c r="KNW23" s="23"/>
      <c r="KNX23" s="23"/>
      <c r="KNY23" s="23"/>
      <c r="KNZ23" s="23"/>
      <c r="KOA23" s="23"/>
      <c r="KOB23" s="23"/>
      <c r="KOC23" s="23"/>
      <c r="KOD23" s="23"/>
      <c r="KOE23" s="23"/>
      <c r="KOF23" s="23"/>
      <c r="KOG23" s="23"/>
      <c r="KOH23" s="23"/>
      <c r="KOI23" s="23"/>
      <c r="KOJ23" s="23"/>
      <c r="KOK23" s="23"/>
      <c r="KOL23" s="23"/>
      <c r="KOM23" s="23"/>
      <c r="KON23" s="23"/>
      <c r="KOO23" s="23"/>
      <c r="KOP23" s="23"/>
      <c r="KOQ23" s="23"/>
      <c r="KOR23" s="23"/>
      <c r="KOS23" s="23"/>
      <c r="KOT23" s="23"/>
      <c r="KOU23" s="23"/>
      <c r="KOV23" s="23"/>
      <c r="KOW23" s="23"/>
      <c r="KOX23" s="23"/>
      <c r="KOY23" s="23"/>
      <c r="KOZ23" s="23"/>
      <c r="KPA23" s="23"/>
      <c r="KPB23" s="23"/>
      <c r="KPC23" s="23"/>
      <c r="KPD23" s="23"/>
      <c r="KPE23" s="23"/>
      <c r="KPF23" s="23"/>
      <c r="KPG23" s="23"/>
      <c r="KPH23" s="23"/>
      <c r="KPI23" s="23"/>
      <c r="KPJ23" s="23"/>
      <c r="KPK23" s="23"/>
      <c r="KPL23" s="23"/>
      <c r="KPM23" s="23"/>
      <c r="KPN23" s="23"/>
      <c r="KPO23" s="23"/>
      <c r="KPP23" s="23"/>
      <c r="KPQ23" s="23"/>
      <c r="KPR23" s="23"/>
      <c r="KPS23" s="23"/>
      <c r="KPT23" s="23"/>
      <c r="KPU23" s="23"/>
      <c r="KPV23" s="23"/>
      <c r="KPW23" s="23"/>
      <c r="KPX23" s="23"/>
      <c r="KPY23" s="23"/>
      <c r="KPZ23" s="23"/>
      <c r="KQA23" s="23"/>
      <c r="KQB23" s="23"/>
      <c r="KQC23" s="23"/>
      <c r="KQD23" s="23"/>
      <c r="KQE23" s="23"/>
      <c r="KQF23" s="23"/>
      <c r="KQG23" s="23"/>
      <c r="KQH23" s="23"/>
      <c r="KQI23" s="23"/>
      <c r="KQJ23" s="23"/>
      <c r="KQK23" s="23"/>
      <c r="KQL23" s="23"/>
      <c r="KQM23" s="23"/>
      <c r="KQN23" s="23"/>
      <c r="KQO23" s="23"/>
      <c r="KQP23" s="23"/>
      <c r="KQQ23" s="23"/>
      <c r="KQR23" s="23"/>
      <c r="KQS23" s="23"/>
      <c r="KQT23" s="23"/>
      <c r="KQU23" s="23"/>
      <c r="KQV23" s="23"/>
      <c r="KQW23" s="23"/>
      <c r="KQX23" s="23"/>
      <c r="KQY23" s="23"/>
      <c r="KQZ23" s="23"/>
      <c r="KRA23" s="23"/>
      <c r="KRB23" s="23"/>
      <c r="KRC23" s="23"/>
      <c r="KRD23" s="23"/>
      <c r="KRE23" s="23"/>
      <c r="KRF23" s="23"/>
      <c r="KRG23" s="23"/>
      <c r="KRH23" s="23"/>
      <c r="KRI23" s="23"/>
      <c r="KRJ23" s="23"/>
      <c r="KRK23" s="23"/>
      <c r="KRL23" s="23"/>
      <c r="KRM23" s="23"/>
      <c r="KRN23" s="23"/>
      <c r="KRO23" s="23"/>
      <c r="KRP23" s="23"/>
      <c r="KRQ23" s="23"/>
      <c r="KRR23" s="23"/>
      <c r="KRS23" s="23"/>
      <c r="KRT23" s="23"/>
      <c r="KRU23" s="23"/>
      <c r="KRV23" s="23"/>
      <c r="KRW23" s="23"/>
      <c r="KRX23" s="23"/>
      <c r="KRY23" s="23"/>
      <c r="KRZ23" s="23"/>
      <c r="KSA23" s="23"/>
      <c r="KSB23" s="23"/>
      <c r="KSC23" s="23"/>
      <c r="KSD23" s="23"/>
      <c r="KSE23" s="23"/>
      <c r="KSF23" s="23"/>
      <c r="KSG23" s="23"/>
      <c r="KSH23" s="23"/>
      <c r="KSI23" s="23"/>
      <c r="KSJ23" s="23"/>
      <c r="KSK23" s="23"/>
      <c r="KSL23" s="23"/>
      <c r="KSM23" s="23"/>
      <c r="KSN23" s="23"/>
      <c r="KSO23" s="23"/>
      <c r="KSP23" s="23"/>
      <c r="KSQ23" s="23"/>
      <c r="KSR23" s="23"/>
      <c r="KSS23" s="23"/>
      <c r="KST23" s="23"/>
      <c r="KSU23" s="23"/>
      <c r="KSV23" s="23"/>
      <c r="KSW23" s="23"/>
      <c r="KSX23" s="23"/>
      <c r="KSY23" s="23"/>
      <c r="KSZ23" s="23"/>
      <c r="KTA23" s="23"/>
      <c r="KTB23" s="23"/>
      <c r="KTC23" s="23"/>
      <c r="KTD23" s="23"/>
      <c r="KTE23" s="23"/>
      <c r="KTF23" s="23"/>
      <c r="KTG23" s="23"/>
      <c r="KTH23" s="23"/>
      <c r="KTI23" s="23"/>
      <c r="KTJ23" s="23"/>
      <c r="KTK23" s="23"/>
      <c r="KTL23" s="23"/>
      <c r="KTM23" s="23"/>
      <c r="KTN23" s="23"/>
      <c r="KTO23" s="23"/>
      <c r="KTP23" s="23"/>
      <c r="KTQ23" s="23"/>
      <c r="KTR23" s="23"/>
      <c r="KTS23" s="23"/>
      <c r="KTT23" s="23"/>
      <c r="KTU23" s="23"/>
      <c r="KTV23" s="23"/>
      <c r="KTW23" s="23"/>
      <c r="KTX23" s="23"/>
      <c r="KTY23" s="23"/>
      <c r="KTZ23" s="23"/>
      <c r="KUA23" s="23"/>
      <c r="KUB23" s="23"/>
      <c r="KUC23" s="23"/>
      <c r="KUD23" s="23"/>
      <c r="KUE23" s="23"/>
      <c r="KUF23" s="23"/>
      <c r="KUG23" s="23"/>
      <c r="KUH23" s="23"/>
      <c r="KUI23" s="23"/>
      <c r="KUJ23" s="23"/>
      <c r="KUK23" s="23"/>
      <c r="KUL23" s="23"/>
      <c r="KUM23" s="23"/>
      <c r="KUN23" s="23"/>
      <c r="KUO23" s="23"/>
      <c r="KUP23" s="23"/>
      <c r="KUQ23" s="23"/>
      <c r="KUR23" s="23"/>
      <c r="KUS23" s="23"/>
      <c r="KUT23" s="23"/>
      <c r="KUU23" s="23"/>
      <c r="KUV23" s="23"/>
      <c r="KUW23" s="23"/>
      <c r="KUX23" s="23"/>
      <c r="KUY23" s="23"/>
      <c r="KUZ23" s="23"/>
      <c r="KVA23" s="23"/>
      <c r="KVB23" s="23"/>
      <c r="KVC23" s="23"/>
      <c r="KVD23" s="23"/>
      <c r="KVE23" s="23"/>
      <c r="KVF23" s="23"/>
      <c r="KVG23" s="23"/>
      <c r="KVH23" s="23"/>
      <c r="KVI23" s="23"/>
      <c r="KVJ23" s="23"/>
      <c r="KVK23" s="23"/>
      <c r="KVL23" s="23"/>
      <c r="KVM23" s="23"/>
      <c r="KVN23" s="23"/>
      <c r="KVO23" s="23"/>
      <c r="KVP23" s="23"/>
      <c r="KVQ23" s="23"/>
      <c r="KVR23" s="23"/>
      <c r="KVS23" s="23"/>
      <c r="KVT23" s="23"/>
      <c r="KVU23" s="23"/>
      <c r="KVV23" s="23"/>
      <c r="KVW23" s="23"/>
      <c r="KVX23" s="23"/>
      <c r="KVY23" s="23"/>
      <c r="KVZ23" s="23"/>
      <c r="KWA23" s="23"/>
      <c r="KWB23" s="23"/>
      <c r="KWC23" s="23"/>
      <c r="KWD23" s="23"/>
      <c r="KWE23" s="23"/>
      <c r="KWF23" s="23"/>
      <c r="KWG23" s="23"/>
      <c r="KWH23" s="23"/>
      <c r="KWI23" s="23"/>
      <c r="KWJ23" s="23"/>
      <c r="KWK23" s="23"/>
      <c r="KWL23" s="23"/>
      <c r="KWM23" s="23"/>
      <c r="KWN23" s="23"/>
      <c r="KWO23" s="23"/>
      <c r="KWP23" s="23"/>
      <c r="KWQ23" s="23"/>
      <c r="KWR23" s="23"/>
      <c r="KWS23" s="23"/>
      <c r="KWT23" s="23"/>
      <c r="KWU23" s="23"/>
      <c r="KWV23" s="23"/>
      <c r="KWW23" s="23"/>
      <c r="KWX23" s="23"/>
      <c r="KWY23" s="23"/>
      <c r="KWZ23" s="23"/>
      <c r="KXA23" s="23"/>
      <c r="KXB23" s="23"/>
      <c r="KXC23" s="23"/>
      <c r="KXD23" s="23"/>
      <c r="KXE23" s="23"/>
      <c r="KXF23" s="23"/>
      <c r="KXG23" s="23"/>
      <c r="KXH23" s="23"/>
      <c r="KXI23" s="23"/>
      <c r="KXJ23" s="23"/>
      <c r="KXK23" s="23"/>
      <c r="KXL23" s="23"/>
      <c r="KXM23" s="23"/>
      <c r="KXN23" s="23"/>
      <c r="KXO23" s="23"/>
      <c r="KXP23" s="23"/>
      <c r="KXQ23" s="23"/>
      <c r="KXR23" s="23"/>
      <c r="KXS23" s="23"/>
      <c r="KXT23" s="23"/>
      <c r="KXU23" s="23"/>
      <c r="KXV23" s="23"/>
      <c r="KXW23" s="23"/>
      <c r="KXX23" s="23"/>
      <c r="KXY23" s="23"/>
      <c r="KXZ23" s="23"/>
      <c r="KYA23" s="23"/>
      <c r="KYB23" s="23"/>
      <c r="KYC23" s="23"/>
      <c r="KYD23" s="23"/>
      <c r="KYE23" s="23"/>
      <c r="KYF23" s="23"/>
      <c r="KYG23" s="23"/>
      <c r="KYH23" s="23"/>
      <c r="KYI23" s="23"/>
      <c r="KYJ23" s="23"/>
      <c r="KYK23" s="23"/>
      <c r="KYL23" s="23"/>
      <c r="KYM23" s="23"/>
      <c r="KYN23" s="23"/>
      <c r="KYO23" s="23"/>
      <c r="KYP23" s="23"/>
      <c r="KYQ23" s="23"/>
      <c r="KYR23" s="23"/>
      <c r="KYS23" s="23"/>
      <c r="KYT23" s="23"/>
      <c r="KYU23" s="23"/>
      <c r="KYV23" s="23"/>
      <c r="KYW23" s="23"/>
      <c r="KYX23" s="23"/>
      <c r="KYY23" s="23"/>
      <c r="KYZ23" s="23"/>
      <c r="KZA23" s="23"/>
      <c r="KZB23" s="23"/>
      <c r="KZC23" s="23"/>
      <c r="KZD23" s="23"/>
      <c r="KZE23" s="23"/>
      <c r="KZF23" s="23"/>
      <c r="KZG23" s="23"/>
      <c r="KZH23" s="23"/>
      <c r="KZI23" s="23"/>
      <c r="KZJ23" s="23"/>
      <c r="KZK23" s="23"/>
      <c r="KZL23" s="23"/>
      <c r="KZM23" s="23"/>
      <c r="KZN23" s="23"/>
      <c r="KZO23" s="23"/>
      <c r="KZP23" s="23"/>
      <c r="KZQ23" s="23"/>
      <c r="KZR23" s="23"/>
      <c r="KZS23" s="23"/>
      <c r="KZT23" s="23"/>
      <c r="KZU23" s="23"/>
      <c r="KZV23" s="23"/>
      <c r="KZW23" s="23"/>
      <c r="KZX23" s="23"/>
      <c r="KZY23" s="23"/>
      <c r="KZZ23" s="23"/>
      <c r="LAA23" s="23"/>
      <c r="LAB23" s="23"/>
      <c r="LAC23" s="23"/>
      <c r="LAD23" s="23"/>
      <c r="LAE23" s="23"/>
      <c r="LAF23" s="23"/>
      <c r="LAG23" s="23"/>
      <c r="LAH23" s="23"/>
      <c r="LAI23" s="23"/>
      <c r="LAJ23" s="23"/>
      <c r="LAK23" s="23"/>
      <c r="LAL23" s="23"/>
      <c r="LAM23" s="23"/>
      <c r="LAN23" s="23"/>
      <c r="LAO23" s="23"/>
      <c r="LAP23" s="23"/>
      <c r="LAQ23" s="23"/>
      <c r="LAR23" s="23"/>
      <c r="LAS23" s="23"/>
      <c r="LAT23" s="23"/>
      <c r="LAU23" s="23"/>
      <c r="LAV23" s="23"/>
      <c r="LAW23" s="23"/>
      <c r="LAX23" s="23"/>
      <c r="LAY23" s="23"/>
      <c r="LAZ23" s="23"/>
      <c r="LBA23" s="23"/>
      <c r="LBB23" s="23"/>
      <c r="LBC23" s="23"/>
      <c r="LBD23" s="23"/>
      <c r="LBE23" s="23"/>
      <c r="LBF23" s="23"/>
      <c r="LBG23" s="23"/>
      <c r="LBH23" s="23"/>
      <c r="LBI23" s="23"/>
      <c r="LBJ23" s="23"/>
      <c r="LBK23" s="23"/>
      <c r="LBL23" s="23"/>
      <c r="LBM23" s="23"/>
      <c r="LBN23" s="23"/>
      <c r="LBO23" s="23"/>
      <c r="LBP23" s="23"/>
      <c r="LBQ23" s="23"/>
      <c r="LBR23" s="23"/>
      <c r="LBS23" s="23"/>
      <c r="LBT23" s="23"/>
      <c r="LBU23" s="23"/>
      <c r="LBV23" s="23"/>
      <c r="LBW23" s="23"/>
      <c r="LBX23" s="23"/>
      <c r="LBY23" s="23"/>
      <c r="LBZ23" s="23"/>
      <c r="LCA23" s="23"/>
      <c r="LCB23" s="23"/>
      <c r="LCC23" s="23"/>
      <c r="LCD23" s="23"/>
      <c r="LCE23" s="23"/>
      <c r="LCF23" s="23"/>
      <c r="LCG23" s="23"/>
      <c r="LCH23" s="23"/>
      <c r="LCI23" s="23"/>
      <c r="LCJ23" s="23"/>
      <c r="LCK23" s="23"/>
      <c r="LCL23" s="23"/>
      <c r="LCM23" s="23"/>
      <c r="LCN23" s="23"/>
      <c r="LCO23" s="23"/>
      <c r="LCP23" s="23"/>
      <c r="LCQ23" s="23"/>
      <c r="LCR23" s="23"/>
      <c r="LCS23" s="23"/>
      <c r="LCT23" s="23"/>
      <c r="LCU23" s="23"/>
      <c r="LCV23" s="23"/>
      <c r="LCW23" s="23"/>
      <c r="LCX23" s="23"/>
      <c r="LCY23" s="23"/>
      <c r="LCZ23" s="23"/>
      <c r="LDA23" s="23"/>
      <c r="LDB23" s="23"/>
      <c r="LDC23" s="23"/>
      <c r="LDD23" s="23"/>
      <c r="LDE23" s="23"/>
      <c r="LDF23" s="23"/>
      <c r="LDG23" s="23"/>
      <c r="LDH23" s="23"/>
      <c r="LDI23" s="23"/>
      <c r="LDJ23" s="23"/>
      <c r="LDK23" s="23"/>
      <c r="LDL23" s="23"/>
      <c r="LDM23" s="23"/>
      <c r="LDN23" s="23"/>
      <c r="LDO23" s="23"/>
      <c r="LDP23" s="23"/>
      <c r="LDQ23" s="23"/>
      <c r="LDR23" s="23"/>
      <c r="LDS23" s="23"/>
      <c r="LDT23" s="23"/>
      <c r="LDU23" s="23"/>
      <c r="LDV23" s="23"/>
      <c r="LDW23" s="23"/>
      <c r="LDX23" s="23"/>
      <c r="LDY23" s="23"/>
      <c r="LDZ23" s="23"/>
      <c r="LEA23" s="23"/>
      <c r="LEB23" s="23"/>
      <c r="LEC23" s="23"/>
      <c r="LED23" s="23"/>
      <c r="LEE23" s="23"/>
      <c r="LEF23" s="23"/>
      <c r="LEG23" s="23"/>
      <c r="LEH23" s="23"/>
      <c r="LEI23" s="23"/>
      <c r="LEJ23" s="23"/>
      <c r="LEK23" s="23"/>
      <c r="LEL23" s="23"/>
      <c r="LEM23" s="23"/>
      <c r="LEN23" s="23"/>
      <c r="LEO23" s="23"/>
      <c r="LEP23" s="23"/>
      <c r="LEQ23" s="23"/>
      <c r="LER23" s="23"/>
      <c r="LES23" s="23"/>
      <c r="LET23" s="23"/>
      <c r="LEU23" s="23"/>
      <c r="LEV23" s="23"/>
      <c r="LEW23" s="23"/>
      <c r="LEX23" s="23"/>
      <c r="LEY23" s="23"/>
      <c r="LEZ23" s="23"/>
      <c r="LFA23" s="23"/>
      <c r="LFB23" s="23"/>
      <c r="LFC23" s="23"/>
      <c r="LFD23" s="23"/>
      <c r="LFE23" s="23"/>
      <c r="LFF23" s="23"/>
      <c r="LFG23" s="23"/>
      <c r="LFH23" s="23"/>
      <c r="LFI23" s="23"/>
      <c r="LFJ23" s="23"/>
      <c r="LFK23" s="23"/>
      <c r="LFL23" s="23"/>
      <c r="LFM23" s="23"/>
      <c r="LFN23" s="23"/>
      <c r="LFO23" s="23"/>
      <c r="LFP23" s="23"/>
      <c r="LFQ23" s="23"/>
      <c r="LFR23" s="23"/>
      <c r="LFS23" s="23"/>
      <c r="LFT23" s="23"/>
      <c r="LFU23" s="23"/>
      <c r="LFV23" s="23"/>
      <c r="LFW23" s="23"/>
      <c r="LFX23" s="23"/>
      <c r="LFY23" s="23"/>
      <c r="LFZ23" s="23"/>
      <c r="LGA23" s="23"/>
      <c r="LGB23" s="23"/>
      <c r="LGC23" s="23"/>
      <c r="LGD23" s="23"/>
      <c r="LGE23" s="23"/>
      <c r="LGF23" s="23"/>
      <c r="LGG23" s="23"/>
      <c r="LGH23" s="23"/>
      <c r="LGI23" s="23"/>
      <c r="LGJ23" s="23"/>
      <c r="LGK23" s="23"/>
      <c r="LGL23" s="23"/>
      <c r="LGM23" s="23"/>
      <c r="LGN23" s="23"/>
      <c r="LGO23" s="23"/>
      <c r="LGP23" s="23"/>
      <c r="LGQ23" s="23"/>
      <c r="LGR23" s="23"/>
      <c r="LGS23" s="23"/>
      <c r="LGT23" s="23"/>
      <c r="LGU23" s="23"/>
      <c r="LGV23" s="23"/>
      <c r="LGW23" s="23"/>
      <c r="LGX23" s="23"/>
      <c r="LGY23" s="23"/>
      <c r="LGZ23" s="23"/>
      <c r="LHA23" s="23"/>
      <c r="LHB23" s="23"/>
      <c r="LHC23" s="23"/>
      <c r="LHD23" s="23"/>
      <c r="LHE23" s="23"/>
      <c r="LHF23" s="23"/>
      <c r="LHG23" s="23"/>
      <c r="LHH23" s="23"/>
      <c r="LHI23" s="23"/>
      <c r="LHJ23" s="23"/>
      <c r="LHK23" s="23"/>
      <c r="LHL23" s="23"/>
      <c r="LHM23" s="23"/>
      <c r="LHN23" s="23"/>
      <c r="LHO23" s="23"/>
      <c r="LHP23" s="23"/>
      <c r="LHQ23" s="23"/>
      <c r="LHR23" s="23"/>
      <c r="LHS23" s="23"/>
      <c r="LHT23" s="23"/>
      <c r="LHU23" s="23"/>
      <c r="LHV23" s="23"/>
      <c r="LHW23" s="23"/>
      <c r="LHX23" s="23"/>
      <c r="LHY23" s="23"/>
      <c r="LHZ23" s="23"/>
      <c r="LIA23" s="23"/>
      <c r="LIB23" s="23"/>
      <c r="LIC23" s="23"/>
      <c r="LID23" s="23"/>
      <c r="LIE23" s="23"/>
      <c r="LIF23" s="23"/>
      <c r="LIG23" s="23"/>
      <c r="LIH23" s="23"/>
      <c r="LII23" s="23"/>
      <c r="LIJ23" s="23"/>
      <c r="LIK23" s="23"/>
      <c r="LIL23" s="23"/>
      <c r="LIM23" s="23"/>
      <c r="LIN23" s="23"/>
      <c r="LIO23" s="23"/>
      <c r="LIP23" s="23"/>
      <c r="LIQ23" s="23"/>
      <c r="LIR23" s="23"/>
      <c r="LIS23" s="23"/>
      <c r="LIT23" s="23"/>
      <c r="LIU23" s="23"/>
      <c r="LIV23" s="23"/>
      <c r="LIW23" s="23"/>
      <c r="LIX23" s="23"/>
      <c r="LIY23" s="23"/>
      <c r="LIZ23" s="23"/>
      <c r="LJA23" s="23"/>
      <c r="LJB23" s="23"/>
      <c r="LJC23" s="23"/>
      <c r="LJD23" s="23"/>
      <c r="LJE23" s="23"/>
      <c r="LJF23" s="23"/>
      <c r="LJG23" s="23"/>
      <c r="LJH23" s="23"/>
      <c r="LJI23" s="23"/>
      <c r="LJJ23" s="23"/>
      <c r="LJK23" s="23"/>
      <c r="LJL23" s="23"/>
      <c r="LJM23" s="23"/>
      <c r="LJN23" s="23"/>
      <c r="LJO23" s="23"/>
      <c r="LJP23" s="23"/>
      <c r="LJQ23" s="23"/>
      <c r="LJR23" s="23"/>
      <c r="LJS23" s="23"/>
      <c r="LJT23" s="23"/>
      <c r="LJU23" s="23"/>
      <c r="LJV23" s="23"/>
      <c r="LJW23" s="23"/>
      <c r="LJX23" s="23"/>
      <c r="LJY23" s="23"/>
      <c r="LJZ23" s="23"/>
      <c r="LKA23" s="23"/>
      <c r="LKB23" s="23"/>
      <c r="LKC23" s="23"/>
      <c r="LKD23" s="23"/>
      <c r="LKE23" s="23"/>
      <c r="LKF23" s="23"/>
      <c r="LKG23" s="23"/>
      <c r="LKH23" s="23"/>
      <c r="LKI23" s="23"/>
      <c r="LKJ23" s="23"/>
      <c r="LKK23" s="23"/>
      <c r="LKL23" s="23"/>
      <c r="LKM23" s="23"/>
      <c r="LKN23" s="23"/>
      <c r="LKO23" s="23"/>
      <c r="LKP23" s="23"/>
      <c r="LKQ23" s="23"/>
      <c r="LKR23" s="23"/>
      <c r="LKS23" s="23"/>
      <c r="LKT23" s="23"/>
      <c r="LKU23" s="23"/>
      <c r="LKV23" s="23"/>
      <c r="LKW23" s="23"/>
      <c r="LKX23" s="23"/>
      <c r="LKY23" s="23"/>
      <c r="LKZ23" s="23"/>
      <c r="LLA23" s="23"/>
      <c r="LLB23" s="23"/>
      <c r="LLC23" s="23"/>
      <c r="LLD23" s="23"/>
      <c r="LLE23" s="23"/>
      <c r="LLF23" s="23"/>
      <c r="LLG23" s="23"/>
      <c r="LLH23" s="23"/>
      <c r="LLI23" s="23"/>
      <c r="LLJ23" s="23"/>
      <c r="LLK23" s="23"/>
      <c r="LLL23" s="23"/>
      <c r="LLM23" s="23"/>
      <c r="LLN23" s="23"/>
      <c r="LLO23" s="23"/>
      <c r="LLP23" s="23"/>
      <c r="LLQ23" s="23"/>
      <c r="LLR23" s="23"/>
      <c r="LLS23" s="23"/>
      <c r="LLT23" s="23"/>
      <c r="LLU23" s="23"/>
      <c r="LLV23" s="23"/>
      <c r="LLW23" s="23"/>
      <c r="LLX23" s="23"/>
      <c r="LLY23" s="23"/>
      <c r="LLZ23" s="23"/>
      <c r="LMA23" s="23"/>
      <c r="LMB23" s="23"/>
      <c r="LMC23" s="23"/>
      <c r="LMD23" s="23"/>
      <c r="LME23" s="23"/>
      <c r="LMF23" s="23"/>
      <c r="LMG23" s="23"/>
      <c r="LMH23" s="23"/>
      <c r="LMI23" s="23"/>
      <c r="LMJ23" s="23"/>
      <c r="LMK23" s="23"/>
      <c r="LML23" s="23"/>
      <c r="LMM23" s="23"/>
      <c r="LMN23" s="23"/>
      <c r="LMO23" s="23"/>
      <c r="LMP23" s="23"/>
      <c r="LMQ23" s="23"/>
      <c r="LMR23" s="23"/>
      <c r="LMS23" s="23"/>
      <c r="LMT23" s="23"/>
      <c r="LMU23" s="23"/>
      <c r="LMV23" s="23"/>
      <c r="LMW23" s="23"/>
      <c r="LMX23" s="23"/>
      <c r="LMY23" s="23"/>
      <c r="LMZ23" s="23"/>
      <c r="LNA23" s="23"/>
      <c r="LNB23" s="23"/>
      <c r="LNC23" s="23"/>
      <c r="LND23" s="23"/>
      <c r="LNE23" s="23"/>
      <c r="LNF23" s="23"/>
      <c r="LNG23" s="23"/>
      <c r="LNH23" s="23"/>
      <c r="LNI23" s="23"/>
      <c r="LNJ23" s="23"/>
      <c r="LNK23" s="23"/>
      <c r="LNL23" s="23"/>
      <c r="LNM23" s="23"/>
      <c r="LNN23" s="23"/>
      <c r="LNO23" s="23"/>
      <c r="LNP23" s="23"/>
      <c r="LNQ23" s="23"/>
      <c r="LNR23" s="23"/>
      <c r="LNS23" s="23"/>
      <c r="LNT23" s="23"/>
      <c r="LNU23" s="23"/>
      <c r="LNV23" s="23"/>
      <c r="LNW23" s="23"/>
      <c r="LNX23" s="23"/>
      <c r="LNY23" s="23"/>
      <c r="LNZ23" s="23"/>
      <c r="LOA23" s="23"/>
      <c r="LOB23" s="23"/>
      <c r="LOC23" s="23"/>
      <c r="LOD23" s="23"/>
      <c r="LOE23" s="23"/>
      <c r="LOF23" s="23"/>
      <c r="LOG23" s="23"/>
      <c r="LOH23" s="23"/>
      <c r="LOI23" s="23"/>
      <c r="LOJ23" s="23"/>
      <c r="LOK23" s="23"/>
      <c r="LOL23" s="23"/>
      <c r="LOM23" s="23"/>
      <c r="LON23" s="23"/>
      <c r="LOO23" s="23"/>
      <c r="LOP23" s="23"/>
      <c r="LOQ23" s="23"/>
      <c r="LOR23" s="23"/>
      <c r="LOS23" s="23"/>
      <c r="LOT23" s="23"/>
      <c r="LOU23" s="23"/>
      <c r="LOV23" s="23"/>
      <c r="LOW23" s="23"/>
      <c r="LOX23" s="23"/>
      <c r="LOY23" s="23"/>
      <c r="LOZ23" s="23"/>
      <c r="LPA23" s="23"/>
      <c r="LPB23" s="23"/>
      <c r="LPC23" s="23"/>
      <c r="LPD23" s="23"/>
      <c r="LPE23" s="23"/>
      <c r="LPF23" s="23"/>
      <c r="LPG23" s="23"/>
      <c r="LPH23" s="23"/>
      <c r="LPI23" s="23"/>
      <c r="LPJ23" s="23"/>
      <c r="LPK23" s="23"/>
      <c r="LPL23" s="23"/>
      <c r="LPM23" s="23"/>
      <c r="LPN23" s="23"/>
      <c r="LPO23" s="23"/>
      <c r="LPP23" s="23"/>
      <c r="LPQ23" s="23"/>
      <c r="LPR23" s="23"/>
      <c r="LPS23" s="23"/>
      <c r="LPT23" s="23"/>
      <c r="LPU23" s="23"/>
      <c r="LPV23" s="23"/>
      <c r="LPW23" s="23"/>
      <c r="LPX23" s="23"/>
      <c r="LPY23" s="23"/>
      <c r="LPZ23" s="23"/>
      <c r="LQA23" s="23"/>
      <c r="LQB23" s="23"/>
      <c r="LQC23" s="23"/>
      <c r="LQD23" s="23"/>
      <c r="LQE23" s="23"/>
      <c r="LQF23" s="23"/>
      <c r="LQG23" s="23"/>
      <c r="LQH23" s="23"/>
      <c r="LQI23" s="23"/>
      <c r="LQJ23" s="23"/>
      <c r="LQK23" s="23"/>
      <c r="LQL23" s="23"/>
      <c r="LQM23" s="23"/>
      <c r="LQN23" s="23"/>
      <c r="LQO23" s="23"/>
      <c r="LQP23" s="23"/>
      <c r="LQQ23" s="23"/>
      <c r="LQR23" s="23"/>
      <c r="LQS23" s="23"/>
      <c r="LQT23" s="23"/>
      <c r="LQU23" s="23"/>
      <c r="LQV23" s="23"/>
      <c r="LQW23" s="23"/>
      <c r="LQX23" s="23"/>
      <c r="LQY23" s="23"/>
      <c r="LQZ23" s="23"/>
      <c r="LRA23" s="23"/>
      <c r="LRB23" s="23"/>
      <c r="LRC23" s="23"/>
      <c r="LRD23" s="23"/>
      <c r="LRE23" s="23"/>
      <c r="LRF23" s="23"/>
      <c r="LRG23" s="23"/>
      <c r="LRH23" s="23"/>
      <c r="LRI23" s="23"/>
      <c r="LRJ23" s="23"/>
      <c r="LRK23" s="23"/>
      <c r="LRL23" s="23"/>
      <c r="LRM23" s="23"/>
      <c r="LRN23" s="23"/>
      <c r="LRO23" s="23"/>
      <c r="LRP23" s="23"/>
      <c r="LRQ23" s="23"/>
      <c r="LRR23" s="23"/>
      <c r="LRS23" s="23"/>
      <c r="LRT23" s="23"/>
      <c r="LRU23" s="23"/>
      <c r="LRV23" s="23"/>
      <c r="LRW23" s="23"/>
      <c r="LRX23" s="23"/>
      <c r="LRY23" s="23"/>
      <c r="LRZ23" s="23"/>
      <c r="LSA23" s="23"/>
      <c r="LSB23" s="23"/>
      <c r="LSC23" s="23"/>
      <c r="LSD23" s="23"/>
      <c r="LSE23" s="23"/>
      <c r="LSF23" s="23"/>
      <c r="LSG23" s="23"/>
      <c r="LSH23" s="23"/>
      <c r="LSI23" s="23"/>
      <c r="LSJ23" s="23"/>
      <c r="LSK23" s="23"/>
      <c r="LSL23" s="23"/>
      <c r="LSM23" s="23"/>
      <c r="LSN23" s="23"/>
      <c r="LSO23" s="23"/>
      <c r="LSP23" s="23"/>
      <c r="LSQ23" s="23"/>
      <c r="LSR23" s="23"/>
      <c r="LSS23" s="23"/>
      <c r="LST23" s="23"/>
      <c r="LSU23" s="23"/>
      <c r="LSV23" s="23"/>
      <c r="LSW23" s="23"/>
      <c r="LSX23" s="23"/>
      <c r="LSY23" s="23"/>
      <c r="LSZ23" s="23"/>
      <c r="LTA23" s="23"/>
      <c r="LTB23" s="23"/>
      <c r="LTC23" s="23"/>
      <c r="LTD23" s="23"/>
      <c r="LTE23" s="23"/>
      <c r="LTF23" s="23"/>
      <c r="LTG23" s="23"/>
      <c r="LTH23" s="23"/>
      <c r="LTI23" s="23"/>
      <c r="LTJ23" s="23"/>
      <c r="LTK23" s="23"/>
      <c r="LTL23" s="23"/>
      <c r="LTM23" s="23"/>
      <c r="LTN23" s="23"/>
      <c r="LTO23" s="23"/>
      <c r="LTP23" s="23"/>
      <c r="LTQ23" s="23"/>
      <c r="LTR23" s="23"/>
      <c r="LTS23" s="23"/>
      <c r="LTT23" s="23"/>
      <c r="LTU23" s="23"/>
      <c r="LTV23" s="23"/>
      <c r="LTW23" s="23"/>
      <c r="LTX23" s="23"/>
      <c r="LTY23" s="23"/>
      <c r="LTZ23" s="23"/>
      <c r="LUA23" s="23"/>
      <c r="LUB23" s="23"/>
      <c r="LUC23" s="23"/>
      <c r="LUD23" s="23"/>
      <c r="LUE23" s="23"/>
      <c r="LUF23" s="23"/>
      <c r="LUG23" s="23"/>
      <c r="LUH23" s="23"/>
      <c r="LUI23" s="23"/>
      <c r="LUJ23" s="23"/>
      <c r="LUK23" s="23"/>
      <c r="LUL23" s="23"/>
      <c r="LUM23" s="23"/>
      <c r="LUN23" s="23"/>
      <c r="LUO23" s="23"/>
      <c r="LUP23" s="23"/>
      <c r="LUQ23" s="23"/>
      <c r="LUR23" s="23"/>
      <c r="LUS23" s="23"/>
      <c r="LUT23" s="23"/>
      <c r="LUU23" s="23"/>
      <c r="LUV23" s="23"/>
      <c r="LUW23" s="23"/>
      <c r="LUX23" s="23"/>
      <c r="LUY23" s="23"/>
      <c r="LUZ23" s="23"/>
      <c r="LVA23" s="23"/>
      <c r="LVB23" s="23"/>
      <c r="LVC23" s="23"/>
      <c r="LVD23" s="23"/>
      <c r="LVE23" s="23"/>
      <c r="LVF23" s="23"/>
      <c r="LVG23" s="23"/>
      <c r="LVH23" s="23"/>
      <c r="LVI23" s="23"/>
      <c r="LVJ23" s="23"/>
      <c r="LVK23" s="23"/>
      <c r="LVL23" s="23"/>
      <c r="LVM23" s="23"/>
      <c r="LVN23" s="23"/>
      <c r="LVO23" s="23"/>
      <c r="LVP23" s="23"/>
      <c r="LVQ23" s="23"/>
      <c r="LVR23" s="23"/>
      <c r="LVS23" s="23"/>
      <c r="LVT23" s="23"/>
      <c r="LVU23" s="23"/>
      <c r="LVV23" s="23"/>
      <c r="LVW23" s="23"/>
      <c r="LVX23" s="23"/>
      <c r="LVY23" s="23"/>
      <c r="LVZ23" s="23"/>
      <c r="LWA23" s="23"/>
      <c r="LWB23" s="23"/>
      <c r="LWC23" s="23"/>
      <c r="LWD23" s="23"/>
      <c r="LWE23" s="23"/>
      <c r="LWF23" s="23"/>
      <c r="LWG23" s="23"/>
      <c r="LWH23" s="23"/>
      <c r="LWI23" s="23"/>
      <c r="LWJ23" s="23"/>
      <c r="LWK23" s="23"/>
      <c r="LWL23" s="23"/>
      <c r="LWM23" s="23"/>
      <c r="LWN23" s="23"/>
      <c r="LWO23" s="23"/>
      <c r="LWP23" s="23"/>
      <c r="LWQ23" s="23"/>
      <c r="LWR23" s="23"/>
      <c r="LWS23" s="23"/>
      <c r="LWT23" s="23"/>
      <c r="LWU23" s="23"/>
      <c r="LWV23" s="23"/>
      <c r="LWW23" s="23"/>
      <c r="LWX23" s="23"/>
      <c r="LWY23" s="23"/>
      <c r="LWZ23" s="23"/>
      <c r="LXA23" s="23"/>
      <c r="LXB23" s="23"/>
      <c r="LXC23" s="23"/>
      <c r="LXD23" s="23"/>
      <c r="LXE23" s="23"/>
      <c r="LXF23" s="23"/>
      <c r="LXG23" s="23"/>
      <c r="LXH23" s="23"/>
      <c r="LXI23" s="23"/>
      <c r="LXJ23" s="23"/>
      <c r="LXK23" s="23"/>
      <c r="LXL23" s="23"/>
      <c r="LXM23" s="23"/>
      <c r="LXN23" s="23"/>
      <c r="LXO23" s="23"/>
      <c r="LXP23" s="23"/>
      <c r="LXQ23" s="23"/>
      <c r="LXR23" s="23"/>
      <c r="LXS23" s="23"/>
      <c r="LXT23" s="23"/>
      <c r="LXU23" s="23"/>
      <c r="LXV23" s="23"/>
      <c r="LXW23" s="23"/>
      <c r="LXX23" s="23"/>
      <c r="LXY23" s="23"/>
      <c r="LXZ23" s="23"/>
      <c r="LYA23" s="23"/>
      <c r="LYB23" s="23"/>
      <c r="LYC23" s="23"/>
      <c r="LYD23" s="23"/>
      <c r="LYE23" s="23"/>
      <c r="LYF23" s="23"/>
      <c r="LYG23" s="23"/>
      <c r="LYH23" s="23"/>
      <c r="LYI23" s="23"/>
      <c r="LYJ23" s="23"/>
      <c r="LYK23" s="23"/>
      <c r="LYL23" s="23"/>
      <c r="LYM23" s="23"/>
      <c r="LYN23" s="23"/>
      <c r="LYO23" s="23"/>
      <c r="LYP23" s="23"/>
      <c r="LYQ23" s="23"/>
      <c r="LYR23" s="23"/>
      <c r="LYS23" s="23"/>
      <c r="LYT23" s="23"/>
      <c r="LYU23" s="23"/>
      <c r="LYV23" s="23"/>
      <c r="LYW23" s="23"/>
      <c r="LYX23" s="23"/>
      <c r="LYY23" s="23"/>
      <c r="LYZ23" s="23"/>
      <c r="LZA23" s="23"/>
      <c r="LZB23" s="23"/>
      <c r="LZC23" s="23"/>
      <c r="LZD23" s="23"/>
      <c r="LZE23" s="23"/>
      <c r="LZF23" s="23"/>
      <c r="LZG23" s="23"/>
      <c r="LZH23" s="23"/>
      <c r="LZI23" s="23"/>
      <c r="LZJ23" s="23"/>
      <c r="LZK23" s="23"/>
      <c r="LZL23" s="23"/>
      <c r="LZM23" s="23"/>
      <c r="LZN23" s="23"/>
      <c r="LZO23" s="23"/>
      <c r="LZP23" s="23"/>
      <c r="LZQ23" s="23"/>
      <c r="LZR23" s="23"/>
      <c r="LZS23" s="23"/>
      <c r="LZT23" s="23"/>
      <c r="LZU23" s="23"/>
      <c r="LZV23" s="23"/>
      <c r="LZW23" s="23"/>
      <c r="LZX23" s="23"/>
      <c r="LZY23" s="23"/>
      <c r="LZZ23" s="23"/>
      <c r="MAA23" s="23"/>
      <c r="MAB23" s="23"/>
      <c r="MAC23" s="23"/>
      <c r="MAD23" s="23"/>
      <c r="MAE23" s="23"/>
      <c r="MAF23" s="23"/>
      <c r="MAG23" s="23"/>
      <c r="MAH23" s="23"/>
      <c r="MAI23" s="23"/>
      <c r="MAJ23" s="23"/>
      <c r="MAK23" s="23"/>
      <c r="MAL23" s="23"/>
      <c r="MAM23" s="23"/>
      <c r="MAN23" s="23"/>
      <c r="MAO23" s="23"/>
      <c r="MAP23" s="23"/>
      <c r="MAQ23" s="23"/>
      <c r="MAR23" s="23"/>
      <c r="MAS23" s="23"/>
      <c r="MAT23" s="23"/>
      <c r="MAU23" s="23"/>
      <c r="MAV23" s="23"/>
      <c r="MAW23" s="23"/>
      <c r="MAX23" s="23"/>
      <c r="MAY23" s="23"/>
      <c r="MAZ23" s="23"/>
      <c r="MBA23" s="23"/>
      <c r="MBB23" s="23"/>
      <c r="MBC23" s="23"/>
      <c r="MBD23" s="23"/>
      <c r="MBE23" s="23"/>
      <c r="MBF23" s="23"/>
      <c r="MBG23" s="23"/>
      <c r="MBH23" s="23"/>
      <c r="MBI23" s="23"/>
      <c r="MBJ23" s="23"/>
      <c r="MBK23" s="23"/>
      <c r="MBL23" s="23"/>
      <c r="MBM23" s="23"/>
      <c r="MBN23" s="23"/>
      <c r="MBO23" s="23"/>
      <c r="MBP23" s="23"/>
      <c r="MBQ23" s="23"/>
      <c r="MBR23" s="23"/>
      <c r="MBS23" s="23"/>
      <c r="MBT23" s="23"/>
      <c r="MBU23" s="23"/>
      <c r="MBV23" s="23"/>
      <c r="MBW23" s="23"/>
      <c r="MBX23" s="23"/>
      <c r="MBY23" s="23"/>
      <c r="MBZ23" s="23"/>
      <c r="MCA23" s="23"/>
      <c r="MCB23" s="23"/>
      <c r="MCC23" s="23"/>
      <c r="MCD23" s="23"/>
      <c r="MCE23" s="23"/>
      <c r="MCF23" s="23"/>
      <c r="MCG23" s="23"/>
      <c r="MCH23" s="23"/>
      <c r="MCI23" s="23"/>
      <c r="MCJ23" s="23"/>
      <c r="MCK23" s="23"/>
      <c r="MCL23" s="23"/>
      <c r="MCM23" s="23"/>
      <c r="MCN23" s="23"/>
      <c r="MCO23" s="23"/>
      <c r="MCP23" s="23"/>
      <c r="MCQ23" s="23"/>
      <c r="MCR23" s="23"/>
      <c r="MCS23" s="23"/>
      <c r="MCT23" s="23"/>
      <c r="MCU23" s="23"/>
      <c r="MCV23" s="23"/>
      <c r="MCW23" s="23"/>
      <c r="MCX23" s="23"/>
      <c r="MCY23" s="23"/>
      <c r="MCZ23" s="23"/>
      <c r="MDA23" s="23"/>
      <c r="MDB23" s="23"/>
      <c r="MDC23" s="23"/>
      <c r="MDD23" s="23"/>
      <c r="MDE23" s="23"/>
      <c r="MDF23" s="23"/>
      <c r="MDG23" s="23"/>
      <c r="MDH23" s="23"/>
      <c r="MDI23" s="23"/>
      <c r="MDJ23" s="23"/>
      <c r="MDK23" s="23"/>
      <c r="MDL23" s="23"/>
      <c r="MDM23" s="23"/>
      <c r="MDN23" s="23"/>
      <c r="MDO23" s="23"/>
      <c r="MDP23" s="23"/>
      <c r="MDQ23" s="23"/>
      <c r="MDR23" s="23"/>
      <c r="MDS23" s="23"/>
      <c r="MDT23" s="23"/>
      <c r="MDU23" s="23"/>
      <c r="MDV23" s="23"/>
      <c r="MDW23" s="23"/>
      <c r="MDX23" s="23"/>
      <c r="MDY23" s="23"/>
      <c r="MDZ23" s="23"/>
      <c r="MEA23" s="23"/>
      <c r="MEB23" s="23"/>
      <c r="MEC23" s="23"/>
      <c r="MED23" s="23"/>
      <c r="MEE23" s="23"/>
      <c r="MEF23" s="23"/>
      <c r="MEG23" s="23"/>
      <c r="MEH23" s="23"/>
      <c r="MEI23" s="23"/>
      <c r="MEJ23" s="23"/>
      <c r="MEK23" s="23"/>
      <c r="MEL23" s="23"/>
      <c r="MEM23" s="23"/>
      <c r="MEN23" s="23"/>
      <c r="MEO23" s="23"/>
      <c r="MEP23" s="23"/>
      <c r="MEQ23" s="23"/>
      <c r="MER23" s="23"/>
      <c r="MES23" s="23"/>
      <c r="MET23" s="23"/>
      <c r="MEU23" s="23"/>
      <c r="MEV23" s="23"/>
      <c r="MEW23" s="23"/>
      <c r="MEX23" s="23"/>
      <c r="MEY23" s="23"/>
      <c r="MEZ23" s="23"/>
      <c r="MFA23" s="23"/>
      <c r="MFB23" s="23"/>
      <c r="MFC23" s="23"/>
      <c r="MFD23" s="23"/>
      <c r="MFE23" s="23"/>
      <c r="MFF23" s="23"/>
      <c r="MFG23" s="23"/>
      <c r="MFH23" s="23"/>
      <c r="MFI23" s="23"/>
      <c r="MFJ23" s="23"/>
      <c r="MFK23" s="23"/>
      <c r="MFL23" s="23"/>
      <c r="MFM23" s="23"/>
      <c r="MFN23" s="23"/>
      <c r="MFO23" s="23"/>
      <c r="MFP23" s="23"/>
      <c r="MFQ23" s="23"/>
      <c r="MFR23" s="23"/>
      <c r="MFS23" s="23"/>
      <c r="MFT23" s="23"/>
      <c r="MFU23" s="23"/>
      <c r="MFV23" s="23"/>
      <c r="MFW23" s="23"/>
      <c r="MFX23" s="23"/>
      <c r="MFY23" s="23"/>
      <c r="MFZ23" s="23"/>
      <c r="MGA23" s="23"/>
      <c r="MGB23" s="23"/>
      <c r="MGC23" s="23"/>
      <c r="MGD23" s="23"/>
      <c r="MGE23" s="23"/>
      <c r="MGF23" s="23"/>
      <c r="MGG23" s="23"/>
      <c r="MGH23" s="23"/>
      <c r="MGI23" s="23"/>
      <c r="MGJ23" s="23"/>
      <c r="MGK23" s="23"/>
      <c r="MGL23" s="23"/>
      <c r="MGM23" s="23"/>
      <c r="MGN23" s="23"/>
      <c r="MGO23" s="23"/>
      <c r="MGP23" s="23"/>
      <c r="MGQ23" s="23"/>
      <c r="MGR23" s="23"/>
      <c r="MGS23" s="23"/>
      <c r="MGT23" s="23"/>
      <c r="MGU23" s="23"/>
      <c r="MGV23" s="23"/>
      <c r="MGW23" s="23"/>
      <c r="MGX23" s="23"/>
      <c r="MGY23" s="23"/>
      <c r="MGZ23" s="23"/>
      <c r="MHA23" s="23"/>
      <c r="MHB23" s="23"/>
      <c r="MHC23" s="23"/>
      <c r="MHD23" s="23"/>
      <c r="MHE23" s="23"/>
      <c r="MHF23" s="23"/>
      <c r="MHG23" s="23"/>
      <c r="MHH23" s="23"/>
      <c r="MHI23" s="23"/>
      <c r="MHJ23" s="23"/>
      <c r="MHK23" s="23"/>
      <c r="MHL23" s="23"/>
      <c r="MHM23" s="23"/>
      <c r="MHN23" s="23"/>
      <c r="MHO23" s="23"/>
      <c r="MHP23" s="23"/>
      <c r="MHQ23" s="23"/>
      <c r="MHR23" s="23"/>
      <c r="MHS23" s="23"/>
      <c r="MHT23" s="23"/>
      <c r="MHU23" s="23"/>
      <c r="MHV23" s="23"/>
      <c r="MHW23" s="23"/>
      <c r="MHX23" s="23"/>
      <c r="MHY23" s="23"/>
      <c r="MHZ23" s="23"/>
      <c r="MIA23" s="23"/>
      <c r="MIB23" s="23"/>
      <c r="MIC23" s="23"/>
      <c r="MID23" s="23"/>
      <c r="MIE23" s="23"/>
      <c r="MIF23" s="23"/>
      <c r="MIG23" s="23"/>
      <c r="MIH23" s="23"/>
      <c r="MII23" s="23"/>
      <c r="MIJ23" s="23"/>
      <c r="MIK23" s="23"/>
      <c r="MIL23" s="23"/>
      <c r="MIM23" s="23"/>
      <c r="MIN23" s="23"/>
      <c r="MIO23" s="23"/>
      <c r="MIP23" s="23"/>
      <c r="MIQ23" s="23"/>
      <c r="MIR23" s="23"/>
      <c r="MIS23" s="23"/>
      <c r="MIT23" s="23"/>
      <c r="MIU23" s="23"/>
      <c r="MIV23" s="23"/>
      <c r="MIW23" s="23"/>
      <c r="MIX23" s="23"/>
      <c r="MIY23" s="23"/>
      <c r="MIZ23" s="23"/>
      <c r="MJA23" s="23"/>
      <c r="MJB23" s="23"/>
      <c r="MJC23" s="23"/>
      <c r="MJD23" s="23"/>
      <c r="MJE23" s="23"/>
      <c r="MJF23" s="23"/>
      <c r="MJG23" s="23"/>
      <c r="MJH23" s="23"/>
      <c r="MJI23" s="23"/>
      <c r="MJJ23" s="23"/>
      <c r="MJK23" s="23"/>
      <c r="MJL23" s="23"/>
      <c r="MJM23" s="23"/>
      <c r="MJN23" s="23"/>
      <c r="MJO23" s="23"/>
      <c r="MJP23" s="23"/>
      <c r="MJQ23" s="23"/>
      <c r="MJR23" s="23"/>
      <c r="MJS23" s="23"/>
      <c r="MJT23" s="23"/>
      <c r="MJU23" s="23"/>
      <c r="MJV23" s="23"/>
      <c r="MJW23" s="23"/>
      <c r="MJX23" s="23"/>
      <c r="MJY23" s="23"/>
      <c r="MJZ23" s="23"/>
      <c r="MKA23" s="23"/>
      <c r="MKB23" s="23"/>
      <c r="MKC23" s="23"/>
      <c r="MKD23" s="23"/>
      <c r="MKE23" s="23"/>
      <c r="MKF23" s="23"/>
      <c r="MKG23" s="23"/>
      <c r="MKH23" s="23"/>
      <c r="MKI23" s="23"/>
      <c r="MKJ23" s="23"/>
      <c r="MKK23" s="23"/>
      <c r="MKL23" s="23"/>
      <c r="MKM23" s="23"/>
      <c r="MKN23" s="23"/>
      <c r="MKO23" s="23"/>
      <c r="MKP23" s="23"/>
      <c r="MKQ23" s="23"/>
      <c r="MKR23" s="23"/>
      <c r="MKS23" s="23"/>
      <c r="MKT23" s="23"/>
      <c r="MKU23" s="23"/>
      <c r="MKV23" s="23"/>
      <c r="MKW23" s="23"/>
      <c r="MKX23" s="23"/>
      <c r="MKY23" s="23"/>
      <c r="MKZ23" s="23"/>
      <c r="MLA23" s="23"/>
      <c r="MLB23" s="23"/>
      <c r="MLC23" s="23"/>
      <c r="MLD23" s="23"/>
      <c r="MLE23" s="23"/>
      <c r="MLF23" s="23"/>
      <c r="MLG23" s="23"/>
      <c r="MLH23" s="23"/>
      <c r="MLI23" s="23"/>
      <c r="MLJ23" s="23"/>
      <c r="MLK23" s="23"/>
      <c r="MLL23" s="23"/>
      <c r="MLM23" s="23"/>
      <c r="MLN23" s="23"/>
      <c r="MLO23" s="23"/>
      <c r="MLP23" s="23"/>
      <c r="MLQ23" s="23"/>
      <c r="MLR23" s="23"/>
      <c r="MLS23" s="23"/>
      <c r="MLT23" s="23"/>
      <c r="MLU23" s="23"/>
      <c r="MLV23" s="23"/>
      <c r="MLW23" s="23"/>
      <c r="MLX23" s="23"/>
      <c r="MLY23" s="23"/>
      <c r="MLZ23" s="23"/>
      <c r="MMA23" s="23"/>
      <c r="MMB23" s="23"/>
      <c r="MMC23" s="23"/>
      <c r="MMD23" s="23"/>
      <c r="MME23" s="23"/>
      <c r="MMF23" s="23"/>
      <c r="MMG23" s="23"/>
      <c r="MMH23" s="23"/>
      <c r="MMI23" s="23"/>
      <c r="MMJ23" s="23"/>
      <c r="MMK23" s="23"/>
      <c r="MML23" s="23"/>
      <c r="MMM23" s="23"/>
      <c r="MMN23" s="23"/>
      <c r="MMO23" s="23"/>
      <c r="MMP23" s="23"/>
      <c r="MMQ23" s="23"/>
      <c r="MMR23" s="23"/>
      <c r="MMS23" s="23"/>
      <c r="MMT23" s="23"/>
      <c r="MMU23" s="23"/>
      <c r="MMV23" s="23"/>
      <c r="MMW23" s="23"/>
      <c r="MMX23" s="23"/>
      <c r="MMY23" s="23"/>
      <c r="MMZ23" s="23"/>
      <c r="MNA23" s="23"/>
      <c r="MNB23" s="23"/>
      <c r="MNC23" s="23"/>
      <c r="MND23" s="23"/>
      <c r="MNE23" s="23"/>
      <c r="MNF23" s="23"/>
      <c r="MNG23" s="23"/>
      <c r="MNH23" s="23"/>
      <c r="MNI23" s="23"/>
      <c r="MNJ23" s="23"/>
      <c r="MNK23" s="23"/>
      <c r="MNL23" s="23"/>
      <c r="MNM23" s="23"/>
      <c r="MNN23" s="23"/>
      <c r="MNO23" s="23"/>
      <c r="MNP23" s="23"/>
      <c r="MNQ23" s="23"/>
      <c r="MNR23" s="23"/>
      <c r="MNS23" s="23"/>
      <c r="MNT23" s="23"/>
      <c r="MNU23" s="23"/>
      <c r="MNV23" s="23"/>
      <c r="MNW23" s="23"/>
      <c r="MNX23" s="23"/>
      <c r="MNY23" s="23"/>
      <c r="MNZ23" s="23"/>
      <c r="MOA23" s="23"/>
      <c r="MOB23" s="23"/>
      <c r="MOC23" s="23"/>
      <c r="MOD23" s="23"/>
      <c r="MOE23" s="23"/>
      <c r="MOF23" s="23"/>
      <c r="MOG23" s="23"/>
      <c r="MOH23" s="23"/>
      <c r="MOI23" s="23"/>
      <c r="MOJ23" s="23"/>
      <c r="MOK23" s="23"/>
      <c r="MOL23" s="23"/>
      <c r="MOM23" s="23"/>
      <c r="MON23" s="23"/>
      <c r="MOO23" s="23"/>
      <c r="MOP23" s="23"/>
      <c r="MOQ23" s="23"/>
      <c r="MOR23" s="23"/>
      <c r="MOS23" s="23"/>
      <c r="MOT23" s="23"/>
      <c r="MOU23" s="23"/>
      <c r="MOV23" s="23"/>
      <c r="MOW23" s="23"/>
      <c r="MOX23" s="23"/>
      <c r="MOY23" s="23"/>
      <c r="MOZ23" s="23"/>
      <c r="MPA23" s="23"/>
      <c r="MPB23" s="23"/>
      <c r="MPC23" s="23"/>
      <c r="MPD23" s="23"/>
      <c r="MPE23" s="23"/>
      <c r="MPF23" s="23"/>
      <c r="MPG23" s="23"/>
      <c r="MPH23" s="23"/>
      <c r="MPI23" s="23"/>
      <c r="MPJ23" s="23"/>
      <c r="MPK23" s="23"/>
      <c r="MPL23" s="23"/>
      <c r="MPM23" s="23"/>
      <c r="MPN23" s="23"/>
      <c r="MPO23" s="23"/>
      <c r="MPP23" s="23"/>
      <c r="MPQ23" s="23"/>
      <c r="MPR23" s="23"/>
      <c r="MPS23" s="23"/>
      <c r="MPT23" s="23"/>
      <c r="MPU23" s="23"/>
      <c r="MPV23" s="23"/>
      <c r="MPW23" s="23"/>
      <c r="MPX23" s="23"/>
      <c r="MPY23" s="23"/>
      <c r="MPZ23" s="23"/>
      <c r="MQA23" s="23"/>
      <c r="MQB23" s="23"/>
      <c r="MQC23" s="23"/>
      <c r="MQD23" s="23"/>
      <c r="MQE23" s="23"/>
      <c r="MQF23" s="23"/>
      <c r="MQG23" s="23"/>
      <c r="MQH23" s="23"/>
      <c r="MQI23" s="23"/>
      <c r="MQJ23" s="23"/>
      <c r="MQK23" s="23"/>
      <c r="MQL23" s="23"/>
      <c r="MQM23" s="23"/>
      <c r="MQN23" s="23"/>
      <c r="MQO23" s="23"/>
      <c r="MQP23" s="23"/>
      <c r="MQQ23" s="23"/>
      <c r="MQR23" s="23"/>
      <c r="MQS23" s="23"/>
      <c r="MQT23" s="23"/>
      <c r="MQU23" s="23"/>
      <c r="MQV23" s="23"/>
      <c r="MQW23" s="23"/>
      <c r="MQX23" s="23"/>
      <c r="MQY23" s="23"/>
      <c r="MQZ23" s="23"/>
      <c r="MRA23" s="23"/>
      <c r="MRB23" s="23"/>
      <c r="MRC23" s="23"/>
      <c r="MRD23" s="23"/>
      <c r="MRE23" s="23"/>
      <c r="MRF23" s="23"/>
      <c r="MRG23" s="23"/>
      <c r="MRH23" s="23"/>
      <c r="MRI23" s="23"/>
      <c r="MRJ23" s="23"/>
      <c r="MRK23" s="23"/>
      <c r="MRL23" s="23"/>
      <c r="MRM23" s="23"/>
      <c r="MRN23" s="23"/>
      <c r="MRO23" s="23"/>
      <c r="MRP23" s="23"/>
      <c r="MRQ23" s="23"/>
      <c r="MRR23" s="23"/>
      <c r="MRS23" s="23"/>
      <c r="MRT23" s="23"/>
      <c r="MRU23" s="23"/>
      <c r="MRV23" s="23"/>
      <c r="MRW23" s="23"/>
      <c r="MRX23" s="23"/>
      <c r="MRY23" s="23"/>
      <c r="MRZ23" s="23"/>
      <c r="MSA23" s="23"/>
      <c r="MSB23" s="23"/>
      <c r="MSC23" s="23"/>
      <c r="MSD23" s="23"/>
      <c r="MSE23" s="23"/>
      <c r="MSF23" s="23"/>
      <c r="MSG23" s="23"/>
      <c r="MSH23" s="23"/>
      <c r="MSI23" s="23"/>
      <c r="MSJ23" s="23"/>
      <c r="MSK23" s="23"/>
      <c r="MSL23" s="23"/>
      <c r="MSM23" s="23"/>
      <c r="MSN23" s="23"/>
      <c r="MSO23" s="23"/>
      <c r="MSP23" s="23"/>
      <c r="MSQ23" s="23"/>
      <c r="MSR23" s="23"/>
      <c r="MSS23" s="23"/>
      <c r="MST23" s="23"/>
      <c r="MSU23" s="23"/>
      <c r="MSV23" s="23"/>
      <c r="MSW23" s="23"/>
      <c r="MSX23" s="23"/>
      <c r="MSY23" s="23"/>
      <c r="MSZ23" s="23"/>
      <c r="MTA23" s="23"/>
      <c r="MTB23" s="23"/>
      <c r="MTC23" s="23"/>
      <c r="MTD23" s="23"/>
      <c r="MTE23" s="23"/>
      <c r="MTF23" s="23"/>
      <c r="MTG23" s="23"/>
      <c r="MTH23" s="23"/>
      <c r="MTI23" s="23"/>
      <c r="MTJ23" s="23"/>
      <c r="MTK23" s="23"/>
      <c r="MTL23" s="23"/>
      <c r="MTM23" s="23"/>
      <c r="MTN23" s="23"/>
      <c r="MTO23" s="23"/>
      <c r="MTP23" s="23"/>
      <c r="MTQ23" s="23"/>
      <c r="MTR23" s="23"/>
      <c r="MTS23" s="23"/>
      <c r="MTT23" s="23"/>
      <c r="MTU23" s="23"/>
      <c r="MTV23" s="23"/>
      <c r="MTW23" s="23"/>
      <c r="MTX23" s="23"/>
      <c r="MTY23" s="23"/>
      <c r="MTZ23" s="23"/>
      <c r="MUA23" s="23"/>
      <c r="MUB23" s="23"/>
      <c r="MUC23" s="23"/>
      <c r="MUD23" s="23"/>
      <c r="MUE23" s="23"/>
      <c r="MUF23" s="23"/>
      <c r="MUG23" s="23"/>
      <c r="MUH23" s="23"/>
      <c r="MUI23" s="23"/>
      <c r="MUJ23" s="23"/>
      <c r="MUK23" s="23"/>
      <c r="MUL23" s="23"/>
      <c r="MUM23" s="23"/>
      <c r="MUN23" s="23"/>
      <c r="MUO23" s="23"/>
      <c r="MUP23" s="23"/>
      <c r="MUQ23" s="23"/>
      <c r="MUR23" s="23"/>
      <c r="MUS23" s="23"/>
      <c r="MUT23" s="23"/>
      <c r="MUU23" s="23"/>
      <c r="MUV23" s="23"/>
      <c r="MUW23" s="23"/>
      <c r="MUX23" s="23"/>
      <c r="MUY23" s="23"/>
      <c r="MUZ23" s="23"/>
      <c r="MVA23" s="23"/>
      <c r="MVB23" s="23"/>
      <c r="MVC23" s="23"/>
      <c r="MVD23" s="23"/>
      <c r="MVE23" s="23"/>
      <c r="MVF23" s="23"/>
      <c r="MVG23" s="23"/>
      <c r="MVH23" s="23"/>
      <c r="MVI23" s="23"/>
      <c r="MVJ23" s="23"/>
      <c r="MVK23" s="23"/>
      <c r="MVL23" s="23"/>
      <c r="MVM23" s="23"/>
      <c r="MVN23" s="23"/>
      <c r="MVO23" s="23"/>
      <c r="MVP23" s="23"/>
      <c r="MVQ23" s="23"/>
      <c r="MVR23" s="23"/>
      <c r="MVS23" s="23"/>
      <c r="MVT23" s="23"/>
      <c r="MVU23" s="23"/>
      <c r="MVV23" s="23"/>
      <c r="MVW23" s="23"/>
      <c r="MVX23" s="23"/>
      <c r="MVY23" s="23"/>
      <c r="MVZ23" s="23"/>
      <c r="MWA23" s="23"/>
      <c r="MWB23" s="23"/>
      <c r="MWC23" s="23"/>
      <c r="MWD23" s="23"/>
      <c r="MWE23" s="23"/>
      <c r="MWF23" s="23"/>
      <c r="MWG23" s="23"/>
      <c r="MWH23" s="23"/>
      <c r="MWI23" s="23"/>
      <c r="MWJ23" s="23"/>
      <c r="MWK23" s="23"/>
      <c r="MWL23" s="23"/>
      <c r="MWM23" s="23"/>
      <c r="MWN23" s="23"/>
      <c r="MWO23" s="23"/>
      <c r="MWP23" s="23"/>
      <c r="MWQ23" s="23"/>
      <c r="MWR23" s="23"/>
      <c r="MWS23" s="23"/>
      <c r="MWT23" s="23"/>
      <c r="MWU23" s="23"/>
      <c r="MWV23" s="23"/>
      <c r="MWW23" s="23"/>
      <c r="MWX23" s="23"/>
      <c r="MWY23" s="23"/>
      <c r="MWZ23" s="23"/>
      <c r="MXA23" s="23"/>
      <c r="MXB23" s="23"/>
      <c r="MXC23" s="23"/>
      <c r="MXD23" s="23"/>
      <c r="MXE23" s="23"/>
      <c r="MXF23" s="23"/>
      <c r="MXG23" s="23"/>
      <c r="MXH23" s="23"/>
      <c r="MXI23" s="23"/>
      <c r="MXJ23" s="23"/>
      <c r="MXK23" s="23"/>
      <c r="MXL23" s="23"/>
      <c r="MXM23" s="23"/>
      <c r="MXN23" s="23"/>
      <c r="MXO23" s="23"/>
      <c r="MXP23" s="23"/>
      <c r="MXQ23" s="23"/>
      <c r="MXR23" s="23"/>
      <c r="MXS23" s="23"/>
      <c r="MXT23" s="23"/>
      <c r="MXU23" s="23"/>
      <c r="MXV23" s="23"/>
      <c r="MXW23" s="23"/>
      <c r="MXX23" s="23"/>
      <c r="MXY23" s="23"/>
      <c r="MXZ23" s="23"/>
      <c r="MYA23" s="23"/>
      <c r="MYB23" s="23"/>
      <c r="MYC23" s="23"/>
      <c r="MYD23" s="23"/>
      <c r="MYE23" s="23"/>
      <c r="MYF23" s="23"/>
      <c r="MYG23" s="23"/>
      <c r="MYH23" s="23"/>
      <c r="MYI23" s="23"/>
      <c r="MYJ23" s="23"/>
      <c r="MYK23" s="23"/>
      <c r="MYL23" s="23"/>
      <c r="MYM23" s="23"/>
      <c r="MYN23" s="23"/>
      <c r="MYO23" s="23"/>
      <c r="MYP23" s="23"/>
      <c r="MYQ23" s="23"/>
      <c r="MYR23" s="23"/>
      <c r="MYS23" s="23"/>
      <c r="MYT23" s="23"/>
      <c r="MYU23" s="23"/>
      <c r="MYV23" s="23"/>
      <c r="MYW23" s="23"/>
      <c r="MYX23" s="23"/>
      <c r="MYY23" s="23"/>
      <c r="MYZ23" s="23"/>
      <c r="MZA23" s="23"/>
      <c r="MZB23" s="23"/>
      <c r="MZC23" s="23"/>
      <c r="MZD23" s="23"/>
      <c r="MZE23" s="23"/>
      <c r="MZF23" s="23"/>
      <c r="MZG23" s="23"/>
      <c r="MZH23" s="23"/>
      <c r="MZI23" s="23"/>
      <c r="MZJ23" s="23"/>
      <c r="MZK23" s="23"/>
      <c r="MZL23" s="23"/>
      <c r="MZM23" s="23"/>
      <c r="MZN23" s="23"/>
      <c r="MZO23" s="23"/>
      <c r="MZP23" s="23"/>
      <c r="MZQ23" s="23"/>
      <c r="MZR23" s="23"/>
      <c r="MZS23" s="23"/>
      <c r="MZT23" s="23"/>
      <c r="MZU23" s="23"/>
      <c r="MZV23" s="23"/>
      <c r="MZW23" s="23"/>
      <c r="MZX23" s="23"/>
      <c r="MZY23" s="23"/>
      <c r="MZZ23" s="23"/>
      <c r="NAA23" s="23"/>
      <c r="NAB23" s="23"/>
      <c r="NAC23" s="23"/>
      <c r="NAD23" s="23"/>
      <c r="NAE23" s="23"/>
      <c r="NAF23" s="23"/>
      <c r="NAG23" s="23"/>
      <c r="NAH23" s="23"/>
      <c r="NAI23" s="23"/>
      <c r="NAJ23" s="23"/>
      <c r="NAK23" s="23"/>
      <c r="NAL23" s="23"/>
      <c r="NAM23" s="23"/>
      <c r="NAN23" s="23"/>
      <c r="NAO23" s="23"/>
      <c r="NAP23" s="23"/>
      <c r="NAQ23" s="23"/>
      <c r="NAR23" s="23"/>
      <c r="NAS23" s="23"/>
      <c r="NAT23" s="23"/>
      <c r="NAU23" s="23"/>
      <c r="NAV23" s="23"/>
      <c r="NAW23" s="23"/>
      <c r="NAX23" s="23"/>
      <c r="NAY23" s="23"/>
      <c r="NAZ23" s="23"/>
      <c r="NBA23" s="23"/>
      <c r="NBB23" s="23"/>
      <c r="NBC23" s="23"/>
      <c r="NBD23" s="23"/>
      <c r="NBE23" s="23"/>
      <c r="NBF23" s="23"/>
      <c r="NBG23" s="23"/>
      <c r="NBH23" s="23"/>
      <c r="NBI23" s="23"/>
      <c r="NBJ23" s="23"/>
      <c r="NBK23" s="23"/>
      <c r="NBL23" s="23"/>
      <c r="NBM23" s="23"/>
      <c r="NBN23" s="23"/>
      <c r="NBO23" s="23"/>
      <c r="NBP23" s="23"/>
      <c r="NBQ23" s="23"/>
      <c r="NBR23" s="23"/>
      <c r="NBS23" s="23"/>
      <c r="NBT23" s="23"/>
      <c r="NBU23" s="23"/>
      <c r="NBV23" s="23"/>
      <c r="NBW23" s="23"/>
      <c r="NBX23" s="23"/>
      <c r="NBY23" s="23"/>
      <c r="NBZ23" s="23"/>
      <c r="NCA23" s="23"/>
      <c r="NCB23" s="23"/>
      <c r="NCC23" s="23"/>
      <c r="NCD23" s="23"/>
      <c r="NCE23" s="23"/>
      <c r="NCF23" s="23"/>
      <c r="NCG23" s="23"/>
      <c r="NCH23" s="23"/>
      <c r="NCI23" s="23"/>
      <c r="NCJ23" s="23"/>
      <c r="NCK23" s="23"/>
      <c r="NCL23" s="23"/>
      <c r="NCM23" s="23"/>
      <c r="NCN23" s="23"/>
      <c r="NCO23" s="23"/>
      <c r="NCP23" s="23"/>
      <c r="NCQ23" s="23"/>
      <c r="NCR23" s="23"/>
      <c r="NCS23" s="23"/>
      <c r="NCT23" s="23"/>
      <c r="NCU23" s="23"/>
      <c r="NCV23" s="23"/>
      <c r="NCW23" s="23"/>
      <c r="NCX23" s="23"/>
      <c r="NCY23" s="23"/>
      <c r="NCZ23" s="23"/>
      <c r="NDA23" s="23"/>
      <c r="NDB23" s="23"/>
      <c r="NDC23" s="23"/>
      <c r="NDD23" s="23"/>
      <c r="NDE23" s="23"/>
      <c r="NDF23" s="23"/>
      <c r="NDG23" s="23"/>
      <c r="NDH23" s="23"/>
      <c r="NDI23" s="23"/>
      <c r="NDJ23" s="23"/>
      <c r="NDK23" s="23"/>
      <c r="NDL23" s="23"/>
      <c r="NDM23" s="23"/>
      <c r="NDN23" s="23"/>
      <c r="NDO23" s="23"/>
      <c r="NDP23" s="23"/>
      <c r="NDQ23" s="23"/>
      <c r="NDR23" s="23"/>
      <c r="NDS23" s="23"/>
      <c r="NDT23" s="23"/>
      <c r="NDU23" s="23"/>
      <c r="NDV23" s="23"/>
      <c r="NDW23" s="23"/>
      <c r="NDX23" s="23"/>
      <c r="NDY23" s="23"/>
      <c r="NDZ23" s="23"/>
      <c r="NEA23" s="23"/>
      <c r="NEB23" s="23"/>
      <c r="NEC23" s="23"/>
      <c r="NED23" s="23"/>
      <c r="NEE23" s="23"/>
      <c r="NEF23" s="23"/>
      <c r="NEG23" s="23"/>
      <c r="NEH23" s="23"/>
      <c r="NEI23" s="23"/>
      <c r="NEJ23" s="23"/>
      <c r="NEK23" s="23"/>
      <c r="NEL23" s="23"/>
      <c r="NEM23" s="23"/>
      <c r="NEN23" s="23"/>
      <c r="NEO23" s="23"/>
      <c r="NEP23" s="23"/>
      <c r="NEQ23" s="23"/>
      <c r="NER23" s="23"/>
      <c r="NES23" s="23"/>
      <c r="NET23" s="23"/>
      <c r="NEU23" s="23"/>
      <c r="NEV23" s="23"/>
      <c r="NEW23" s="23"/>
      <c r="NEX23" s="23"/>
      <c r="NEY23" s="23"/>
      <c r="NEZ23" s="23"/>
      <c r="NFA23" s="23"/>
      <c r="NFB23" s="23"/>
      <c r="NFC23" s="23"/>
      <c r="NFD23" s="23"/>
      <c r="NFE23" s="23"/>
      <c r="NFF23" s="23"/>
      <c r="NFG23" s="23"/>
      <c r="NFH23" s="23"/>
      <c r="NFI23" s="23"/>
      <c r="NFJ23" s="23"/>
      <c r="NFK23" s="23"/>
      <c r="NFL23" s="23"/>
      <c r="NFM23" s="23"/>
      <c r="NFN23" s="23"/>
      <c r="NFO23" s="23"/>
      <c r="NFP23" s="23"/>
      <c r="NFQ23" s="23"/>
      <c r="NFR23" s="23"/>
      <c r="NFS23" s="23"/>
      <c r="NFT23" s="23"/>
      <c r="NFU23" s="23"/>
      <c r="NFV23" s="23"/>
      <c r="NFW23" s="23"/>
      <c r="NFX23" s="23"/>
      <c r="NFY23" s="23"/>
      <c r="NFZ23" s="23"/>
      <c r="NGA23" s="23"/>
      <c r="NGB23" s="23"/>
      <c r="NGC23" s="23"/>
      <c r="NGD23" s="23"/>
      <c r="NGE23" s="23"/>
      <c r="NGF23" s="23"/>
      <c r="NGG23" s="23"/>
      <c r="NGH23" s="23"/>
      <c r="NGI23" s="23"/>
      <c r="NGJ23" s="23"/>
      <c r="NGK23" s="23"/>
      <c r="NGL23" s="23"/>
      <c r="NGM23" s="23"/>
      <c r="NGN23" s="23"/>
      <c r="NGO23" s="23"/>
      <c r="NGP23" s="23"/>
      <c r="NGQ23" s="23"/>
      <c r="NGR23" s="23"/>
      <c r="NGS23" s="23"/>
      <c r="NGT23" s="23"/>
      <c r="NGU23" s="23"/>
      <c r="NGV23" s="23"/>
      <c r="NGW23" s="23"/>
      <c r="NGX23" s="23"/>
      <c r="NGY23" s="23"/>
      <c r="NGZ23" s="23"/>
      <c r="NHA23" s="23"/>
      <c r="NHB23" s="23"/>
      <c r="NHC23" s="23"/>
      <c r="NHD23" s="23"/>
      <c r="NHE23" s="23"/>
      <c r="NHF23" s="23"/>
      <c r="NHG23" s="23"/>
      <c r="NHH23" s="23"/>
      <c r="NHI23" s="23"/>
      <c r="NHJ23" s="23"/>
      <c r="NHK23" s="23"/>
      <c r="NHL23" s="23"/>
      <c r="NHM23" s="23"/>
      <c r="NHN23" s="23"/>
      <c r="NHO23" s="23"/>
      <c r="NHP23" s="23"/>
      <c r="NHQ23" s="23"/>
      <c r="NHR23" s="23"/>
      <c r="NHS23" s="23"/>
      <c r="NHT23" s="23"/>
      <c r="NHU23" s="23"/>
      <c r="NHV23" s="23"/>
      <c r="NHW23" s="23"/>
      <c r="NHX23" s="23"/>
      <c r="NHY23" s="23"/>
      <c r="NHZ23" s="23"/>
      <c r="NIA23" s="23"/>
      <c r="NIB23" s="23"/>
      <c r="NIC23" s="23"/>
      <c r="NID23" s="23"/>
      <c r="NIE23" s="23"/>
      <c r="NIF23" s="23"/>
      <c r="NIG23" s="23"/>
      <c r="NIH23" s="23"/>
      <c r="NII23" s="23"/>
      <c r="NIJ23" s="23"/>
      <c r="NIK23" s="23"/>
      <c r="NIL23" s="23"/>
      <c r="NIM23" s="23"/>
      <c r="NIN23" s="23"/>
      <c r="NIO23" s="23"/>
      <c r="NIP23" s="23"/>
      <c r="NIQ23" s="23"/>
      <c r="NIR23" s="23"/>
      <c r="NIS23" s="23"/>
      <c r="NIT23" s="23"/>
      <c r="NIU23" s="23"/>
      <c r="NIV23" s="23"/>
      <c r="NIW23" s="23"/>
      <c r="NIX23" s="23"/>
      <c r="NIY23" s="23"/>
      <c r="NIZ23" s="23"/>
      <c r="NJA23" s="23"/>
      <c r="NJB23" s="23"/>
      <c r="NJC23" s="23"/>
      <c r="NJD23" s="23"/>
      <c r="NJE23" s="23"/>
      <c r="NJF23" s="23"/>
      <c r="NJG23" s="23"/>
      <c r="NJH23" s="23"/>
      <c r="NJI23" s="23"/>
      <c r="NJJ23" s="23"/>
      <c r="NJK23" s="23"/>
      <c r="NJL23" s="23"/>
      <c r="NJM23" s="23"/>
      <c r="NJN23" s="23"/>
      <c r="NJO23" s="23"/>
      <c r="NJP23" s="23"/>
      <c r="NJQ23" s="23"/>
      <c r="NJR23" s="23"/>
      <c r="NJS23" s="23"/>
      <c r="NJT23" s="23"/>
      <c r="NJU23" s="23"/>
      <c r="NJV23" s="23"/>
      <c r="NJW23" s="23"/>
      <c r="NJX23" s="23"/>
      <c r="NJY23" s="23"/>
      <c r="NJZ23" s="23"/>
      <c r="NKA23" s="23"/>
      <c r="NKB23" s="23"/>
      <c r="NKC23" s="23"/>
      <c r="NKD23" s="23"/>
      <c r="NKE23" s="23"/>
      <c r="NKF23" s="23"/>
      <c r="NKG23" s="23"/>
      <c r="NKH23" s="23"/>
      <c r="NKI23" s="23"/>
      <c r="NKJ23" s="23"/>
      <c r="NKK23" s="23"/>
      <c r="NKL23" s="23"/>
      <c r="NKM23" s="23"/>
      <c r="NKN23" s="23"/>
      <c r="NKO23" s="23"/>
      <c r="NKP23" s="23"/>
      <c r="NKQ23" s="23"/>
      <c r="NKR23" s="23"/>
      <c r="NKS23" s="23"/>
      <c r="NKT23" s="23"/>
      <c r="NKU23" s="23"/>
      <c r="NKV23" s="23"/>
      <c r="NKW23" s="23"/>
      <c r="NKX23" s="23"/>
      <c r="NKY23" s="23"/>
      <c r="NKZ23" s="23"/>
      <c r="NLA23" s="23"/>
      <c r="NLB23" s="23"/>
      <c r="NLC23" s="23"/>
      <c r="NLD23" s="23"/>
      <c r="NLE23" s="23"/>
      <c r="NLF23" s="23"/>
      <c r="NLG23" s="23"/>
      <c r="NLH23" s="23"/>
      <c r="NLI23" s="23"/>
      <c r="NLJ23" s="23"/>
      <c r="NLK23" s="23"/>
      <c r="NLL23" s="23"/>
      <c r="NLM23" s="23"/>
      <c r="NLN23" s="23"/>
      <c r="NLO23" s="23"/>
      <c r="NLP23" s="23"/>
      <c r="NLQ23" s="23"/>
      <c r="NLR23" s="23"/>
      <c r="NLS23" s="23"/>
      <c r="NLT23" s="23"/>
      <c r="NLU23" s="23"/>
      <c r="NLV23" s="23"/>
      <c r="NLW23" s="23"/>
      <c r="NLX23" s="23"/>
      <c r="NLY23" s="23"/>
      <c r="NLZ23" s="23"/>
      <c r="NMA23" s="23"/>
      <c r="NMB23" s="23"/>
      <c r="NMC23" s="23"/>
      <c r="NMD23" s="23"/>
      <c r="NME23" s="23"/>
      <c r="NMF23" s="23"/>
      <c r="NMG23" s="23"/>
      <c r="NMH23" s="23"/>
      <c r="NMI23" s="23"/>
      <c r="NMJ23" s="23"/>
      <c r="NMK23" s="23"/>
      <c r="NML23" s="23"/>
      <c r="NMM23" s="23"/>
      <c r="NMN23" s="23"/>
      <c r="NMO23" s="23"/>
      <c r="NMP23" s="23"/>
      <c r="NMQ23" s="23"/>
      <c r="NMR23" s="23"/>
      <c r="NMS23" s="23"/>
      <c r="NMT23" s="23"/>
      <c r="NMU23" s="23"/>
      <c r="NMV23" s="23"/>
      <c r="NMW23" s="23"/>
      <c r="NMX23" s="23"/>
      <c r="NMY23" s="23"/>
      <c r="NMZ23" s="23"/>
      <c r="NNA23" s="23"/>
      <c r="NNB23" s="23"/>
      <c r="NNC23" s="23"/>
      <c r="NND23" s="23"/>
      <c r="NNE23" s="23"/>
      <c r="NNF23" s="23"/>
      <c r="NNG23" s="23"/>
      <c r="NNH23" s="23"/>
      <c r="NNI23" s="23"/>
      <c r="NNJ23" s="23"/>
      <c r="NNK23" s="23"/>
      <c r="NNL23" s="23"/>
      <c r="NNM23" s="23"/>
      <c r="NNN23" s="23"/>
      <c r="NNO23" s="23"/>
      <c r="NNP23" s="23"/>
      <c r="NNQ23" s="23"/>
      <c r="NNR23" s="23"/>
      <c r="NNS23" s="23"/>
      <c r="NNT23" s="23"/>
      <c r="NNU23" s="23"/>
      <c r="NNV23" s="23"/>
      <c r="NNW23" s="23"/>
      <c r="NNX23" s="23"/>
      <c r="NNY23" s="23"/>
      <c r="NNZ23" s="23"/>
      <c r="NOA23" s="23"/>
      <c r="NOB23" s="23"/>
      <c r="NOC23" s="23"/>
      <c r="NOD23" s="23"/>
      <c r="NOE23" s="23"/>
      <c r="NOF23" s="23"/>
      <c r="NOG23" s="23"/>
      <c r="NOH23" s="23"/>
      <c r="NOI23" s="23"/>
      <c r="NOJ23" s="23"/>
      <c r="NOK23" s="23"/>
      <c r="NOL23" s="23"/>
      <c r="NOM23" s="23"/>
      <c r="NON23" s="23"/>
      <c r="NOO23" s="23"/>
      <c r="NOP23" s="23"/>
      <c r="NOQ23" s="23"/>
      <c r="NOR23" s="23"/>
      <c r="NOS23" s="23"/>
      <c r="NOT23" s="23"/>
      <c r="NOU23" s="23"/>
      <c r="NOV23" s="23"/>
      <c r="NOW23" s="23"/>
      <c r="NOX23" s="23"/>
      <c r="NOY23" s="23"/>
      <c r="NOZ23" s="23"/>
      <c r="NPA23" s="23"/>
      <c r="NPB23" s="23"/>
      <c r="NPC23" s="23"/>
      <c r="NPD23" s="23"/>
      <c r="NPE23" s="23"/>
      <c r="NPF23" s="23"/>
      <c r="NPG23" s="23"/>
      <c r="NPH23" s="23"/>
      <c r="NPI23" s="23"/>
      <c r="NPJ23" s="23"/>
      <c r="NPK23" s="23"/>
      <c r="NPL23" s="23"/>
      <c r="NPM23" s="23"/>
      <c r="NPN23" s="23"/>
      <c r="NPO23" s="23"/>
      <c r="NPP23" s="23"/>
      <c r="NPQ23" s="23"/>
      <c r="NPR23" s="23"/>
      <c r="NPS23" s="23"/>
      <c r="NPT23" s="23"/>
      <c r="NPU23" s="23"/>
      <c r="NPV23" s="23"/>
      <c r="NPW23" s="23"/>
      <c r="NPX23" s="23"/>
      <c r="NPY23" s="23"/>
      <c r="NPZ23" s="23"/>
      <c r="NQA23" s="23"/>
      <c r="NQB23" s="23"/>
      <c r="NQC23" s="23"/>
      <c r="NQD23" s="23"/>
      <c r="NQE23" s="23"/>
      <c r="NQF23" s="23"/>
      <c r="NQG23" s="23"/>
      <c r="NQH23" s="23"/>
      <c r="NQI23" s="23"/>
      <c r="NQJ23" s="23"/>
      <c r="NQK23" s="23"/>
      <c r="NQL23" s="23"/>
      <c r="NQM23" s="23"/>
      <c r="NQN23" s="23"/>
      <c r="NQO23" s="23"/>
      <c r="NQP23" s="23"/>
      <c r="NQQ23" s="23"/>
      <c r="NQR23" s="23"/>
      <c r="NQS23" s="23"/>
      <c r="NQT23" s="23"/>
      <c r="NQU23" s="23"/>
      <c r="NQV23" s="23"/>
      <c r="NQW23" s="23"/>
      <c r="NQX23" s="23"/>
      <c r="NQY23" s="23"/>
      <c r="NQZ23" s="23"/>
      <c r="NRA23" s="23"/>
      <c r="NRB23" s="23"/>
      <c r="NRC23" s="23"/>
      <c r="NRD23" s="23"/>
      <c r="NRE23" s="23"/>
      <c r="NRF23" s="23"/>
      <c r="NRG23" s="23"/>
      <c r="NRH23" s="23"/>
      <c r="NRI23" s="23"/>
      <c r="NRJ23" s="23"/>
      <c r="NRK23" s="23"/>
      <c r="NRL23" s="23"/>
      <c r="NRM23" s="23"/>
      <c r="NRN23" s="23"/>
      <c r="NRO23" s="23"/>
      <c r="NRP23" s="23"/>
      <c r="NRQ23" s="23"/>
      <c r="NRR23" s="23"/>
      <c r="NRS23" s="23"/>
      <c r="NRT23" s="23"/>
      <c r="NRU23" s="23"/>
      <c r="NRV23" s="23"/>
      <c r="NRW23" s="23"/>
      <c r="NRX23" s="23"/>
      <c r="NRY23" s="23"/>
      <c r="NRZ23" s="23"/>
      <c r="NSA23" s="23"/>
      <c r="NSB23" s="23"/>
      <c r="NSC23" s="23"/>
      <c r="NSD23" s="23"/>
      <c r="NSE23" s="23"/>
      <c r="NSF23" s="23"/>
      <c r="NSG23" s="23"/>
      <c r="NSH23" s="23"/>
      <c r="NSI23" s="23"/>
      <c r="NSJ23" s="23"/>
      <c r="NSK23" s="23"/>
      <c r="NSL23" s="23"/>
      <c r="NSM23" s="23"/>
      <c r="NSN23" s="23"/>
      <c r="NSO23" s="23"/>
      <c r="NSP23" s="23"/>
      <c r="NSQ23" s="23"/>
      <c r="NSR23" s="23"/>
      <c r="NSS23" s="23"/>
      <c r="NST23" s="23"/>
      <c r="NSU23" s="23"/>
      <c r="NSV23" s="23"/>
      <c r="NSW23" s="23"/>
      <c r="NSX23" s="23"/>
      <c r="NSY23" s="23"/>
      <c r="NSZ23" s="23"/>
      <c r="NTA23" s="23"/>
      <c r="NTB23" s="23"/>
      <c r="NTC23" s="23"/>
      <c r="NTD23" s="23"/>
      <c r="NTE23" s="23"/>
      <c r="NTF23" s="23"/>
      <c r="NTG23" s="23"/>
      <c r="NTH23" s="23"/>
      <c r="NTI23" s="23"/>
      <c r="NTJ23" s="23"/>
      <c r="NTK23" s="23"/>
      <c r="NTL23" s="23"/>
      <c r="NTM23" s="23"/>
      <c r="NTN23" s="23"/>
      <c r="NTO23" s="23"/>
      <c r="NTP23" s="23"/>
      <c r="NTQ23" s="23"/>
      <c r="NTR23" s="23"/>
      <c r="NTS23" s="23"/>
      <c r="NTT23" s="23"/>
      <c r="NTU23" s="23"/>
      <c r="NTV23" s="23"/>
      <c r="NTW23" s="23"/>
      <c r="NTX23" s="23"/>
      <c r="NTY23" s="23"/>
      <c r="NTZ23" s="23"/>
      <c r="NUA23" s="23"/>
      <c r="NUB23" s="23"/>
      <c r="NUC23" s="23"/>
      <c r="NUD23" s="23"/>
      <c r="NUE23" s="23"/>
      <c r="NUF23" s="23"/>
      <c r="NUG23" s="23"/>
      <c r="NUH23" s="23"/>
      <c r="NUI23" s="23"/>
      <c r="NUJ23" s="23"/>
      <c r="NUK23" s="23"/>
      <c r="NUL23" s="23"/>
      <c r="NUM23" s="23"/>
      <c r="NUN23" s="23"/>
      <c r="NUO23" s="23"/>
      <c r="NUP23" s="23"/>
      <c r="NUQ23" s="23"/>
      <c r="NUR23" s="23"/>
      <c r="NUS23" s="23"/>
      <c r="NUT23" s="23"/>
      <c r="NUU23" s="23"/>
      <c r="NUV23" s="23"/>
      <c r="NUW23" s="23"/>
      <c r="NUX23" s="23"/>
      <c r="NUY23" s="23"/>
      <c r="NUZ23" s="23"/>
      <c r="NVA23" s="23"/>
      <c r="NVB23" s="23"/>
      <c r="NVC23" s="23"/>
      <c r="NVD23" s="23"/>
      <c r="NVE23" s="23"/>
      <c r="NVF23" s="23"/>
      <c r="NVG23" s="23"/>
      <c r="NVH23" s="23"/>
      <c r="NVI23" s="23"/>
      <c r="NVJ23" s="23"/>
      <c r="NVK23" s="23"/>
      <c r="NVL23" s="23"/>
      <c r="NVM23" s="23"/>
      <c r="NVN23" s="23"/>
      <c r="NVO23" s="23"/>
      <c r="NVP23" s="23"/>
      <c r="NVQ23" s="23"/>
      <c r="NVR23" s="23"/>
      <c r="NVS23" s="23"/>
      <c r="NVT23" s="23"/>
      <c r="NVU23" s="23"/>
      <c r="NVV23" s="23"/>
      <c r="NVW23" s="23"/>
      <c r="NVX23" s="23"/>
      <c r="NVY23" s="23"/>
      <c r="NVZ23" s="23"/>
      <c r="NWA23" s="23"/>
      <c r="NWB23" s="23"/>
      <c r="NWC23" s="23"/>
      <c r="NWD23" s="23"/>
      <c r="NWE23" s="23"/>
      <c r="NWF23" s="23"/>
      <c r="NWG23" s="23"/>
      <c r="NWH23" s="23"/>
      <c r="NWI23" s="23"/>
      <c r="NWJ23" s="23"/>
      <c r="NWK23" s="23"/>
      <c r="NWL23" s="23"/>
      <c r="NWM23" s="23"/>
      <c r="NWN23" s="23"/>
      <c r="NWO23" s="23"/>
      <c r="NWP23" s="23"/>
      <c r="NWQ23" s="23"/>
      <c r="NWR23" s="23"/>
      <c r="NWS23" s="23"/>
      <c r="NWT23" s="23"/>
      <c r="NWU23" s="23"/>
      <c r="NWV23" s="23"/>
      <c r="NWW23" s="23"/>
      <c r="NWX23" s="23"/>
      <c r="NWY23" s="23"/>
      <c r="NWZ23" s="23"/>
      <c r="NXA23" s="23"/>
      <c r="NXB23" s="23"/>
      <c r="NXC23" s="23"/>
      <c r="NXD23" s="23"/>
      <c r="NXE23" s="23"/>
      <c r="NXF23" s="23"/>
      <c r="NXG23" s="23"/>
      <c r="NXH23" s="23"/>
      <c r="NXI23" s="23"/>
      <c r="NXJ23" s="23"/>
      <c r="NXK23" s="23"/>
      <c r="NXL23" s="23"/>
      <c r="NXM23" s="23"/>
      <c r="NXN23" s="23"/>
      <c r="NXO23" s="23"/>
      <c r="NXP23" s="23"/>
      <c r="NXQ23" s="23"/>
      <c r="NXR23" s="23"/>
      <c r="NXS23" s="23"/>
      <c r="NXT23" s="23"/>
      <c r="NXU23" s="23"/>
      <c r="NXV23" s="23"/>
      <c r="NXW23" s="23"/>
      <c r="NXX23" s="23"/>
      <c r="NXY23" s="23"/>
      <c r="NXZ23" s="23"/>
      <c r="NYA23" s="23"/>
      <c r="NYB23" s="23"/>
      <c r="NYC23" s="23"/>
      <c r="NYD23" s="23"/>
      <c r="NYE23" s="23"/>
      <c r="NYF23" s="23"/>
      <c r="NYG23" s="23"/>
      <c r="NYH23" s="23"/>
      <c r="NYI23" s="23"/>
      <c r="NYJ23" s="23"/>
      <c r="NYK23" s="23"/>
      <c r="NYL23" s="23"/>
      <c r="NYM23" s="23"/>
      <c r="NYN23" s="23"/>
      <c r="NYO23" s="23"/>
      <c r="NYP23" s="23"/>
      <c r="NYQ23" s="23"/>
      <c r="NYR23" s="23"/>
      <c r="NYS23" s="23"/>
      <c r="NYT23" s="23"/>
      <c r="NYU23" s="23"/>
      <c r="NYV23" s="23"/>
      <c r="NYW23" s="23"/>
      <c r="NYX23" s="23"/>
      <c r="NYY23" s="23"/>
      <c r="NYZ23" s="23"/>
      <c r="NZA23" s="23"/>
      <c r="NZB23" s="23"/>
      <c r="NZC23" s="23"/>
      <c r="NZD23" s="23"/>
      <c r="NZE23" s="23"/>
      <c r="NZF23" s="23"/>
      <c r="NZG23" s="23"/>
      <c r="NZH23" s="23"/>
      <c r="NZI23" s="23"/>
      <c r="NZJ23" s="23"/>
      <c r="NZK23" s="23"/>
      <c r="NZL23" s="23"/>
      <c r="NZM23" s="23"/>
      <c r="NZN23" s="23"/>
      <c r="NZO23" s="23"/>
      <c r="NZP23" s="23"/>
      <c r="NZQ23" s="23"/>
      <c r="NZR23" s="23"/>
      <c r="NZS23" s="23"/>
      <c r="NZT23" s="23"/>
      <c r="NZU23" s="23"/>
      <c r="NZV23" s="23"/>
      <c r="NZW23" s="23"/>
      <c r="NZX23" s="23"/>
      <c r="NZY23" s="23"/>
      <c r="NZZ23" s="23"/>
      <c r="OAA23" s="23"/>
      <c r="OAB23" s="23"/>
      <c r="OAC23" s="23"/>
      <c r="OAD23" s="23"/>
      <c r="OAE23" s="23"/>
      <c r="OAF23" s="23"/>
      <c r="OAG23" s="23"/>
      <c r="OAH23" s="23"/>
      <c r="OAI23" s="23"/>
      <c r="OAJ23" s="23"/>
      <c r="OAK23" s="23"/>
      <c r="OAL23" s="23"/>
      <c r="OAM23" s="23"/>
      <c r="OAN23" s="23"/>
      <c r="OAO23" s="23"/>
      <c r="OAP23" s="23"/>
      <c r="OAQ23" s="23"/>
      <c r="OAR23" s="23"/>
      <c r="OAS23" s="23"/>
      <c r="OAT23" s="23"/>
      <c r="OAU23" s="23"/>
      <c r="OAV23" s="23"/>
      <c r="OAW23" s="23"/>
      <c r="OAX23" s="23"/>
      <c r="OAY23" s="23"/>
      <c r="OAZ23" s="23"/>
      <c r="OBA23" s="23"/>
      <c r="OBB23" s="23"/>
      <c r="OBC23" s="23"/>
      <c r="OBD23" s="23"/>
      <c r="OBE23" s="23"/>
      <c r="OBF23" s="23"/>
      <c r="OBG23" s="23"/>
      <c r="OBH23" s="23"/>
      <c r="OBI23" s="23"/>
      <c r="OBJ23" s="23"/>
      <c r="OBK23" s="23"/>
      <c r="OBL23" s="23"/>
      <c r="OBM23" s="23"/>
      <c r="OBN23" s="23"/>
      <c r="OBO23" s="23"/>
      <c r="OBP23" s="23"/>
      <c r="OBQ23" s="23"/>
      <c r="OBR23" s="23"/>
      <c r="OBS23" s="23"/>
      <c r="OBT23" s="23"/>
      <c r="OBU23" s="23"/>
      <c r="OBV23" s="23"/>
      <c r="OBW23" s="23"/>
      <c r="OBX23" s="23"/>
      <c r="OBY23" s="23"/>
      <c r="OBZ23" s="23"/>
      <c r="OCA23" s="23"/>
      <c r="OCB23" s="23"/>
      <c r="OCC23" s="23"/>
      <c r="OCD23" s="23"/>
      <c r="OCE23" s="23"/>
      <c r="OCF23" s="23"/>
      <c r="OCG23" s="23"/>
      <c r="OCH23" s="23"/>
      <c r="OCI23" s="23"/>
      <c r="OCJ23" s="23"/>
      <c r="OCK23" s="23"/>
      <c r="OCL23" s="23"/>
      <c r="OCM23" s="23"/>
      <c r="OCN23" s="23"/>
      <c r="OCO23" s="23"/>
      <c r="OCP23" s="23"/>
      <c r="OCQ23" s="23"/>
      <c r="OCR23" s="23"/>
      <c r="OCS23" s="23"/>
      <c r="OCT23" s="23"/>
      <c r="OCU23" s="23"/>
      <c r="OCV23" s="23"/>
      <c r="OCW23" s="23"/>
      <c r="OCX23" s="23"/>
      <c r="OCY23" s="23"/>
      <c r="OCZ23" s="23"/>
      <c r="ODA23" s="23"/>
      <c r="ODB23" s="23"/>
      <c r="ODC23" s="23"/>
      <c r="ODD23" s="23"/>
      <c r="ODE23" s="23"/>
      <c r="ODF23" s="23"/>
      <c r="ODG23" s="23"/>
      <c r="ODH23" s="23"/>
      <c r="ODI23" s="23"/>
      <c r="ODJ23" s="23"/>
      <c r="ODK23" s="23"/>
      <c r="ODL23" s="23"/>
      <c r="ODM23" s="23"/>
      <c r="ODN23" s="23"/>
      <c r="ODO23" s="23"/>
      <c r="ODP23" s="23"/>
      <c r="ODQ23" s="23"/>
      <c r="ODR23" s="23"/>
      <c r="ODS23" s="23"/>
      <c r="ODT23" s="23"/>
      <c r="ODU23" s="23"/>
      <c r="ODV23" s="23"/>
      <c r="ODW23" s="23"/>
      <c r="ODX23" s="23"/>
      <c r="ODY23" s="23"/>
      <c r="ODZ23" s="23"/>
      <c r="OEA23" s="23"/>
      <c r="OEB23" s="23"/>
      <c r="OEC23" s="23"/>
      <c r="OED23" s="23"/>
      <c r="OEE23" s="23"/>
      <c r="OEF23" s="23"/>
      <c r="OEG23" s="23"/>
      <c r="OEH23" s="23"/>
      <c r="OEI23" s="23"/>
      <c r="OEJ23" s="23"/>
      <c r="OEK23" s="23"/>
      <c r="OEL23" s="23"/>
      <c r="OEM23" s="23"/>
      <c r="OEN23" s="23"/>
      <c r="OEO23" s="23"/>
      <c r="OEP23" s="23"/>
      <c r="OEQ23" s="23"/>
      <c r="OER23" s="23"/>
      <c r="OES23" s="23"/>
      <c r="OET23" s="23"/>
      <c r="OEU23" s="23"/>
      <c r="OEV23" s="23"/>
      <c r="OEW23" s="23"/>
      <c r="OEX23" s="23"/>
      <c r="OEY23" s="23"/>
      <c r="OEZ23" s="23"/>
      <c r="OFA23" s="23"/>
      <c r="OFB23" s="23"/>
      <c r="OFC23" s="23"/>
      <c r="OFD23" s="23"/>
      <c r="OFE23" s="23"/>
      <c r="OFF23" s="23"/>
      <c r="OFG23" s="23"/>
      <c r="OFH23" s="23"/>
      <c r="OFI23" s="23"/>
      <c r="OFJ23" s="23"/>
      <c r="OFK23" s="23"/>
      <c r="OFL23" s="23"/>
      <c r="OFM23" s="23"/>
      <c r="OFN23" s="23"/>
      <c r="OFO23" s="23"/>
      <c r="OFP23" s="23"/>
      <c r="OFQ23" s="23"/>
      <c r="OFR23" s="23"/>
      <c r="OFS23" s="23"/>
      <c r="OFT23" s="23"/>
      <c r="OFU23" s="23"/>
      <c r="OFV23" s="23"/>
      <c r="OFW23" s="23"/>
      <c r="OFX23" s="23"/>
      <c r="OFY23" s="23"/>
      <c r="OFZ23" s="23"/>
      <c r="OGA23" s="23"/>
      <c r="OGB23" s="23"/>
      <c r="OGC23" s="23"/>
      <c r="OGD23" s="23"/>
      <c r="OGE23" s="23"/>
      <c r="OGF23" s="23"/>
      <c r="OGG23" s="23"/>
      <c r="OGH23" s="23"/>
      <c r="OGI23" s="23"/>
      <c r="OGJ23" s="23"/>
      <c r="OGK23" s="23"/>
      <c r="OGL23" s="23"/>
      <c r="OGM23" s="23"/>
      <c r="OGN23" s="23"/>
      <c r="OGO23" s="23"/>
      <c r="OGP23" s="23"/>
      <c r="OGQ23" s="23"/>
      <c r="OGR23" s="23"/>
      <c r="OGS23" s="23"/>
      <c r="OGT23" s="23"/>
      <c r="OGU23" s="23"/>
      <c r="OGV23" s="23"/>
      <c r="OGW23" s="23"/>
      <c r="OGX23" s="23"/>
      <c r="OGY23" s="23"/>
      <c r="OGZ23" s="23"/>
      <c r="OHA23" s="23"/>
      <c r="OHB23" s="23"/>
      <c r="OHC23" s="23"/>
      <c r="OHD23" s="23"/>
      <c r="OHE23" s="23"/>
      <c r="OHF23" s="23"/>
      <c r="OHG23" s="23"/>
      <c r="OHH23" s="23"/>
      <c r="OHI23" s="23"/>
      <c r="OHJ23" s="23"/>
      <c r="OHK23" s="23"/>
      <c r="OHL23" s="23"/>
      <c r="OHM23" s="23"/>
      <c r="OHN23" s="23"/>
      <c r="OHO23" s="23"/>
      <c r="OHP23" s="23"/>
      <c r="OHQ23" s="23"/>
      <c r="OHR23" s="23"/>
      <c r="OHS23" s="23"/>
      <c r="OHT23" s="23"/>
      <c r="OHU23" s="23"/>
      <c r="OHV23" s="23"/>
      <c r="OHW23" s="23"/>
      <c r="OHX23" s="23"/>
      <c r="OHY23" s="23"/>
      <c r="OHZ23" s="23"/>
      <c r="OIA23" s="23"/>
      <c r="OIB23" s="23"/>
      <c r="OIC23" s="23"/>
      <c r="OID23" s="23"/>
      <c r="OIE23" s="23"/>
      <c r="OIF23" s="23"/>
      <c r="OIG23" s="23"/>
      <c r="OIH23" s="23"/>
      <c r="OII23" s="23"/>
      <c r="OIJ23" s="23"/>
      <c r="OIK23" s="23"/>
      <c r="OIL23" s="23"/>
      <c r="OIM23" s="23"/>
      <c r="OIN23" s="23"/>
      <c r="OIO23" s="23"/>
      <c r="OIP23" s="23"/>
      <c r="OIQ23" s="23"/>
      <c r="OIR23" s="23"/>
      <c r="OIS23" s="23"/>
      <c r="OIT23" s="23"/>
      <c r="OIU23" s="23"/>
      <c r="OIV23" s="23"/>
      <c r="OIW23" s="23"/>
      <c r="OIX23" s="23"/>
      <c r="OIY23" s="23"/>
      <c r="OIZ23" s="23"/>
      <c r="OJA23" s="23"/>
      <c r="OJB23" s="23"/>
      <c r="OJC23" s="23"/>
      <c r="OJD23" s="23"/>
      <c r="OJE23" s="23"/>
      <c r="OJF23" s="23"/>
      <c r="OJG23" s="23"/>
      <c r="OJH23" s="23"/>
      <c r="OJI23" s="23"/>
      <c r="OJJ23" s="23"/>
      <c r="OJK23" s="23"/>
      <c r="OJL23" s="23"/>
      <c r="OJM23" s="23"/>
      <c r="OJN23" s="23"/>
      <c r="OJO23" s="23"/>
      <c r="OJP23" s="23"/>
      <c r="OJQ23" s="23"/>
      <c r="OJR23" s="23"/>
      <c r="OJS23" s="23"/>
      <c r="OJT23" s="23"/>
      <c r="OJU23" s="23"/>
      <c r="OJV23" s="23"/>
      <c r="OJW23" s="23"/>
      <c r="OJX23" s="23"/>
      <c r="OJY23" s="23"/>
      <c r="OJZ23" s="23"/>
      <c r="OKA23" s="23"/>
      <c r="OKB23" s="23"/>
      <c r="OKC23" s="23"/>
      <c r="OKD23" s="23"/>
      <c r="OKE23" s="23"/>
      <c r="OKF23" s="23"/>
      <c r="OKG23" s="23"/>
      <c r="OKH23" s="23"/>
      <c r="OKI23" s="23"/>
      <c r="OKJ23" s="23"/>
      <c r="OKK23" s="23"/>
      <c r="OKL23" s="23"/>
      <c r="OKM23" s="23"/>
      <c r="OKN23" s="23"/>
      <c r="OKO23" s="23"/>
      <c r="OKP23" s="23"/>
      <c r="OKQ23" s="23"/>
      <c r="OKR23" s="23"/>
      <c r="OKS23" s="23"/>
      <c r="OKT23" s="23"/>
      <c r="OKU23" s="23"/>
      <c r="OKV23" s="23"/>
      <c r="OKW23" s="23"/>
      <c r="OKX23" s="23"/>
      <c r="OKY23" s="23"/>
      <c r="OKZ23" s="23"/>
      <c r="OLA23" s="23"/>
      <c r="OLB23" s="23"/>
      <c r="OLC23" s="23"/>
      <c r="OLD23" s="23"/>
      <c r="OLE23" s="23"/>
      <c r="OLF23" s="23"/>
      <c r="OLG23" s="23"/>
      <c r="OLH23" s="23"/>
      <c r="OLI23" s="23"/>
      <c r="OLJ23" s="23"/>
      <c r="OLK23" s="23"/>
      <c r="OLL23" s="23"/>
      <c r="OLM23" s="23"/>
      <c r="OLN23" s="23"/>
      <c r="OLO23" s="23"/>
      <c r="OLP23" s="23"/>
      <c r="OLQ23" s="23"/>
      <c r="OLR23" s="23"/>
      <c r="OLS23" s="23"/>
      <c r="OLT23" s="23"/>
      <c r="OLU23" s="23"/>
      <c r="OLV23" s="23"/>
      <c r="OLW23" s="23"/>
      <c r="OLX23" s="23"/>
      <c r="OLY23" s="23"/>
      <c r="OLZ23" s="23"/>
      <c r="OMA23" s="23"/>
      <c r="OMB23" s="23"/>
      <c r="OMC23" s="23"/>
      <c r="OMD23" s="23"/>
      <c r="OME23" s="23"/>
      <c r="OMF23" s="23"/>
      <c r="OMG23" s="23"/>
      <c r="OMH23" s="23"/>
      <c r="OMI23" s="23"/>
      <c r="OMJ23" s="23"/>
      <c r="OMK23" s="23"/>
      <c r="OML23" s="23"/>
      <c r="OMM23" s="23"/>
      <c r="OMN23" s="23"/>
      <c r="OMO23" s="23"/>
      <c r="OMP23" s="23"/>
      <c r="OMQ23" s="23"/>
      <c r="OMR23" s="23"/>
      <c r="OMS23" s="23"/>
      <c r="OMT23" s="23"/>
      <c r="OMU23" s="23"/>
      <c r="OMV23" s="23"/>
      <c r="OMW23" s="23"/>
      <c r="OMX23" s="23"/>
      <c r="OMY23" s="23"/>
      <c r="OMZ23" s="23"/>
      <c r="ONA23" s="23"/>
      <c r="ONB23" s="23"/>
      <c r="ONC23" s="23"/>
      <c r="OND23" s="23"/>
      <c r="ONE23" s="23"/>
      <c r="ONF23" s="23"/>
      <c r="ONG23" s="23"/>
      <c r="ONH23" s="23"/>
      <c r="ONI23" s="23"/>
      <c r="ONJ23" s="23"/>
      <c r="ONK23" s="23"/>
      <c r="ONL23" s="23"/>
      <c r="ONM23" s="23"/>
      <c r="ONN23" s="23"/>
      <c r="ONO23" s="23"/>
      <c r="ONP23" s="23"/>
      <c r="ONQ23" s="23"/>
      <c r="ONR23" s="23"/>
      <c r="ONS23" s="23"/>
      <c r="ONT23" s="23"/>
      <c r="ONU23" s="23"/>
      <c r="ONV23" s="23"/>
      <c r="ONW23" s="23"/>
      <c r="ONX23" s="23"/>
      <c r="ONY23" s="23"/>
      <c r="ONZ23" s="23"/>
      <c r="OOA23" s="23"/>
      <c r="OOB23" s="23"/>
      <c r="OOC23" s="23"/>
      <c r="OOD23" s="23"/>
      <c r="OOE23" s="23"/>
      <c r="OOF23" s="23"/>
      <c r="OOG23" s="23"/>
      <c r="OOH23" s="23"/>
      <c r="OOI23" s="23"/>
      <c r="OOJ23" s="23"/>
      <c r="OOK23" s="23"/>
      <c r="OOL23" s="23"/>
      <c r="OOM23" s="23"/>
      <c r="OON23" s="23"/>
      <c r="OOO23" s="23"/>
      <c r="OOP23" s="23"/>
      <c r="OOQ23" s="23"/>
      <c r="OOR23" s="23"/>
      <c r="OOS23" s="23"/>
      <c r="OOT23" s="23"/>
      <c r="OOU23" s="23"/>
      <c r="OOV23" s="23"/>
      <c r="OOW23" s="23"/>
      <c r="OOX23" s="23"/>
      <c r="OOY23" s="23"/>
      <c r="OOZ23" s="23"/>
      <c r="OPA23" s="23"/>
      <c r="OPB23" s="23"/>
      <c r="OPC23" s="23"/>
      <c r="OPD23" s="23"/>
      <c r="OPE23" s="23"/>
      <c r="OPF23" s="23"/>
      <c r="OPG23" s="23"/>
      <c r="OPH23" s="23"/>
      <c r="OPI23" s="23"/>
      <c r="OPJ23" s="23"/>
      <c r="OPK23" s="23"/>
      <c r="OPL23" s="23"/>
      <c r="OPM23" s="23"/>
      <c r="OPN23" s="23"/>
      <c r="OPO23" s="23"/>
      <c r="OPP23" s="23"/>
      <c r="OPQ23" s="23"/>
      <c r="OPR23" s="23"/>
      <c r="OPS23" s="23"/>
      <c r="OPT23" s="23"/>
      <c r="OPU23" s="23"/>
      <c r="OPV23" s="23"/>
      <c r="OPW23" s="23"/>
      <c r="OPX23" s="23"/>
      <c r="OPY23" s="23"/>
      <c r="OPZ23" s="23"/>
      <c r="OQA23" s="23"/>
      <c r="OQB23" s="23"/>
      <c r="OQC23" s="23"/>
      <c r="OQD23" s="23"/>
      <c r="OQE23" s="23"/>
      <c r="OQF23" s="23"/>
      <c r="OQG23" s="23"/>
      <c r="OQH23" s="23"/>
      <c r="OQI23" s="23"/>
      <c r="OQJ23" s="23"/>
      <c r="OQK23" s="23"/>
      <c r="OQL23" s="23"/>
      <c r="OQM23" s="23"/>
      <c r="OQN23" s="23"/>
      <c r="OQO23" s="23"/>
      <c r="OQP23" s="23"/>
      <c r="OQQ23" s="23"/>
      <c r="OQR23" s="23"/>
      <c r="OQS23" s="23"/>
      <c r="OQT23" s="23"/>
      <c r="OQU23" s="23"/>
      <c r="OQV23" s="23"/>
      <c r="OQW23" s="23"/>
      <c r="OQX23" s="23"/>
      <c r="OQY23" s="23"/>
      <c r="OQZ23" s="23"/>
      <c r="ORA23" s="23"/>
      <c r="ORB23" s="23"/>
      <c r="ORC23" s="23"/>
      <c r="ORD23" s="23"/>
      <c r="ORE23" s="23"/>
      <c r="ORF23" s="23"/>
      <c r="ORG23" s="23"/>
      <c r="ORH23" s="23"/>
      <c r="ORI23" s="23"/>
      <c r="ORJ23" s="23"/>
      <c r="ORK23" s="23"/>
      <c r="ORL23" s="23"/>
      <c r="ORM23" s="23"/>
      <c r="ORN23" s="23"/>
      <c r="ORO23" s="23"/>
      <c r="ORP23" s="23"/>
      <c r="ORQ23" s="23"/>
      <c r="ORR23" s="23"/>
      <c r="ORS23" s="23"/>
      <c r="ORT23" s="23"/>
      <c r="ORU23" s="23"/>
      <c r="ORV23" s="23"/>
      <c r="ORW23" s="23"/>
      <c r="ORX23" s="23"/>
      <c r="ORY23" s="23"/>
      <c r="ORZ23" s="23"/>
      <c r="OSA23" s="23"/>
      <c r="OSB23" s="23"/>
      <c r="OSC23" s="23"/>
      <c r="OSD23" s="23"/>
      <c r="OSE23" s="23"/>
      <c r="OSF23" s="23"/>
      <c r="OSG23" s="23"/>
      <c r="OSH23" s="23"/>
      <c r="OSI23" s="23"/>
      <c r="OSJ23" s="23"/>
      <c r="OSK23" s="23"/>
      <c r="OSL23" s="23"/>
      <c r="OSM23" s="23"/>
      <c r="OSN23" s="23"/>
      <c r="OSO23" s="23"/>
      <c r="OSP23" s="23"/>
      <c r="OSQ23" s="23"/>
      <c r="OSR23" s="23"/>
      <c r="OSS23" s="23"/>
      <c r="OST23" s="23"/>
      <c r="OSU23" s="23"/>
      <c r="OSV23" s="23"/>
      <c r="OSW23" s="23"/>
      <c r="OSX23" s="23"/>
      <c r="OSY23" s="23"/>
      <c r="OSZ23" s="23"/>
      <c r="OTA23" s="23"/>
      <c r="OTB23" s="23"/>
      <c r="OTC23" s="23"/>
      <c r="OTD23" s="23"/>
      <c r="OTE23" s="23"/>
      <c r="OTF23" s="23"/>
      <c r="OTG23" s="23"/>
      <c r="OTH23" s="23"/>
      <c r="OTI23" s="23"/>
      <c r="OTJ23" s="23"/>
      <c r="OTK23" s="23"/>
      <c r="OTL23" s="23"/>
      <c r="OTM23" s="23"/>
      <c r="OTN23" s="23"/>
      <c r="OTO23" s="23"/>
      <c r="OTP23" s="23"/>
      <c r="OTQ23" s="23"/>
      <c r="OTR23" s="23"/>
      <c r="OTS23" s="23"/>
      <c r="OTT23" s="23"/>
      <c r="OTU23" s="23"/>
      <c r="OTV23" s="23"/>
      <c r="OTW23" s="23"/>
      <c r="OTX23" s="23"/>
      <c r="OTY23" s="23"/>
      <c r="OTZ23" s="23"/>
      <c r="OUA23" s="23"/>
      <c r="OUB23" s="23"/>
      <c r="OUC23" s="23"/>
      <c r="OUD23" s="23"/>
      <c r="OUE23" s="23"/>
      <c r="OUF23" s="23"/>
      <c r="OUG23" s="23"/>
      <c r="OUH23" s="23"/>
      <c r="OUI23" s="23"/>
      <c r="OUJ23" s="23"/>
      <c r="OUK23" s="23"/>
      <c r="OUL23" s="23"/>
      <c r="OUM23" s="23"/>
      <c r="OUN23" s="23"/>
      <c r="OUO23" s="23"/>
      <c r="OUP23" s="23"/>
      <c r="OUQ23" s="23"/>
      <c r="OUR23" s="23"/>
      <c r="OUS23" s="23"/>
      <c r="OUT23" s="23"/>
      <c r="OUU23" s="23"/>
      <c r="OUV23" s="23"/>
      <c r="OUW23" s="23"/>
      <c r="OUX23" s="23"/>
      <c r="OUY23" s="23"/>
      <c r="OUZ23" s="23"/>
      <c r="OVA23" s="23"/>
      <c r="OVB23" s="23"/>
      <c r="OVC23" s="23"/>
      <c r="OVD23" s="23"/>
      <c r="OVE23" s="23"/>
      <c r="OVF23" s="23"/>
      <c r="OVG23" s="23"/>
      <c r="OVH23" s="23"/>
      <c r="OVI23" s="23"/>
      <c r="OVJ23" s="23"/>
      <c r="OVK23" s="23"/>
      <c r="OVL23" s="23"/>
      <c r="OVM23" s="23"/>
      <c r="OVN23" s="23"/>
      <c r="OVO23" s="23"/>
      <c r="OVP23" s="23"/>
      <c r="OVQ23" s="23"/>
      <c r="OVR23" s="23"/>
      <c r="OVS23" s="23"/>
      <c r="OVT23" s="23"/>
      <c r="OVU23" s="23"/>
      <c r="OVV23" s="23"/>
      <c r="OVW23" s="23"/>
      <c r="OVX23" s="23"/>
      <c r="OVY23" s="23"/>
      <c r="OVZ23" s="23"/>
      <c r="OWA23" s="23"/>
      <c r="OWB23" s="23"/>
      <c r="OWC23" s="23"/>
      <c r="OWD23" s="23"/>
      <c r="OWE23" s="23"/>
      <c r="OWF23" s="23"/>
      <c r="OWG23" s="23"/>
      <c r="OWH23" s="23"/>
      <c r="OWI23" s="23"/>
      <c r="OWJ23" s="23"/>
      <c r="OWK23" s="23"/>
      <c r="OWL23" s="23"/>
      <c r="OWM23" s="23"/>
      <c r="OWN23" s="23"/>
      <c r="OWO23" s="23"/>
      <c r="OWP23" s="23"/>
      <c r="OWQ23" s="23"/>
      <c r="OWR23" s="23"/>
      <c r="OWS23" s="23"/>
      <c r="OWT23" s="23"/>
      <c r="OWU23" s="23"/>
      <c r="OWV23" s="23"/>
      <c r="OWW23" s="23"/>
      <c r="OWX23" s="23"/>
      <c r="OWY23" s="23"/>
      <c r="OWZ23" s="23"/>
      <c r="OXA23" s="23"/>
      <c r="OXB23" s="23"/>
      <c r="OXC23" s="23"/>
      <c r="OXD23" s="23"/>
      <c r="OXE23" s="23"/>
      <c r="OXF23" s="23"/>
      <c r="OXG23" s="23"/>
      <c r="OXH23" s="23"/>
      <c r="OXI23" s="23"/>
      <c r="OXJ23" s="23"/>
      <c r="OXK23" s="23"/>
      <c r="OXL23" s="23"/>
      <c r="OXM23" s="23"/>
      <c r="OXN23" s="23"/>
      <c r="OXO23" s="23"/>
      <c r="OXP23" s="23"/>
      <c r="OXQ23" s="23"/>
      <c r="OXR23" s="23"/>
      <c r="OXS23" s="23"/>
      <c r="OXT23" s="23"/>
      <c r="OXU23" s="23"/>
      <c r="OXV23" s="23"/>
      <c r="OXW23" s="23"/>
      <c r="OXX23" s="23"/>
      <c r="OXY23" s="23"/>
      <c r="OXZ23" s="23"/>
      <c r="OYA23" s="23"/>
      <c r="OYB23" s="23"/>
      <c r="OYC23" s="23"/>
      <c r="OYD23" s="23"/>
      <c r="OYE23" s="23"/>
      <c r="OYF23" s="23"/>
      <c r="OYG23" s="23"/>
      <c r="OYH23" s="23"/>
      <c r="OYI23" s="23"/>
      <c r="OYJ23" s="23"/>
      <c r="OYK23" s="23"/>
      <c r="OYL23" s="23"/>
      <c r="OYM23" s="23"/>
      <c r="OYN23" s="23"/>
      <c r="OYO23" s="23"/>
      <c r="OYP23" s="23"/>
      <c r="OYQ23" s="23"/>
      <c r="OYR23" s="23"/>
      <c r="OYS23" s="23"/>
      <c r="OYT23" s="23"/>
      <c r="OYU23" s="23"/>
      <c r="OYV23" s="23"/>
      <c r="OYW23" s="23"/>
      <c r="OYX23" s="23"/>
      <c r="OYY23" s="23"/>
      <c r="OYZ23" s="23"/>
      <c r="OZA23" s="23"/>
      <c r="OZB23" s="23"/>
      <c r="OZC23" s="23"/>
      <c r="OZD23" s="23"/>
      <c r="OZE23" s="23"/>
      <c r="OZF23" s="23"/>
      <c r="OZG23" s="23"/>
      <c r="OZH23" s="23"/>
      <c r="OZI23" s="23"/>
      <c r="OZJ23" s="23"/>
      <c r="OZK23" s="23"/>
      <c r="OZL23" s="23"/>
      <c r="OZM23" s="23"/>
      <c r="OZN23" s="23"/>
      <c r="OZO23" s="23"/>
      <c r="OZP23" s="23"/>
      <c r="OZQ23" s="23"/>
      <c r="OZR23" s="23"/>
      <c r="OZS23" s="23"/>
      <c r="OZT23" s="23"/>
      <c r="OZU23" s="23"/>
      <c r="OZV23" s="23"/>
      <c r="OZW23" s="23"/>
      <c r="OZX23" s="23"/>
      <c r="OZY23" s="23"/>
      <c r="OZZ23" s="23"/>
      <c r="PAA23" s="23"/>
      <c r="PAB23" s="23"/>
      <c r="PAC23" s="23"/>
      <c r="PAD23" s="23"/>
      <c r="PAE23" s="23"/>
      <c r="PAF23" s="23"/>
      <c r="PAG23" s="23"/>
      <c r="PAH23" s="23"/>
      <c r="PAI23" s="23"/>
      <c r="PAJ23" s="23"/>
      <c r="PAK23" s="23"/>
      <c r="PAL23" s="23"/>
      <c r="PAM23" s="23"/>
      <c r="PAN23" s="23"/>
      <c r="PAO23" s="23"/>
      <c r="PAP23" s="23"/>
      <c r="PAQ23" s="23"/>
      <c r="PAR23" s="23"/>
      <c r="PAS23" s="23"/>
      <c r="PAT23" s="23"/>
      <c r="PAU23" s="23"/>
      <c r="PAV23" s="23"/>
      <c r="PAW23" s="23"/>
      <c r="PAX23" s="23"/>
      <c r="PAY23" s="23"/>
      <c r="PAZ23" s="23"/>
      <c r="PBA23" s="23"/>
      <c r="PBB23" s="23"/>
      <c r="PBC23" s="23"/>
      <c r="PBD23" s="23"/>
      <c r="PBE23" s="23"/>
      <c r="PBF23" s="23"/>
      <c r="PBG23" s="23"/>
      <c r="PBH23" s="23"/>
      <c r="PBI23" s="23"/>
      <c r="PBJ23" s="23"/>
      <c r="PBK23" s="23"/>
      <c r="PBL23" s="23"/>
      <c r="PBM23" s="23"/>
      <c r="PBN23" s="23"/>
      <c r="PBO23" s="23"/>
      <c r="PBP23" s="23"/>
      <c r="PBQ23" s="23"/>
      <c r="PBR23" s="23"/>
      <c r="PBS23" s="23"/>
      <c r="PBT23" s="23"/>
      <c r="PBU23" s="23"/>
      <c r="PBV23" s="23"/>
      <c r="PBW23" s="23"/>
      <c r="PBX23" s="23"/>
      <c r="PBY23" s="23"/>
      <c r="PBZ23" s="23"/>
      <c r="PCA23" s="23"/>
      <c r="PCB23" s="23"/>
      <c r="PCC23" s="23"/>
      <c r="PCD23" s="23"/>
      <c r="PCE23" s="23"/>
      <c r="PCF23" s="23"/>
      <c r="PCG23" s="23"/>
      <c r="PCH23" s="23"/>
      <c r="PCI23" s="23"/>
      <c r="PCJ23" s="23"/>
      <c r="PCK23" s="23"/>
      <c r="PCL23" s="23"/>
      <c r="PCM23" s="23"/>
      <c r="PCN23" s="23"/>
      <c r="PCO23" s="23"/>
      <c r="PCP23" s="23"/>
      <c r="PCQ23" s="23"/>
      <c r="PCR23" s="23"/>
      <c r="PCS23" s="23"/>
      <c r="PCT23" s="23"/>
      <c r="PCU23" s="23"/>
      <c r="PCV23" s="23"/>
      <c r="PCW23" s="23"/>
      <c r="PCX23" s="23"/>
      <c r="PCY23" s="23"/>
      <c r="PCZ23" s="23"/>
      <c r="PDA23" s="23"/>
      <c r="PDB23" s="23"/>
      <c r="PDC23" s="23"/>
      <c r="PDD23" s="23"/>
      <c r="PDE23" s="23"/>
      <c r="PDF23" s="23"/>
      <c r="PDG23" s="23"/>
      <c r="PDH23" s="23"/>
      <c r="PDI23" s="23"/>
      <c r="PDJ23" s="23"/>
      <c r="PDK23" s="23"/>
      <c r="PDL23" s="23"/>
      <c r="PDM23" s="23"/>
      <c r="PDN23" s="23"/>
      <c r="PDO23" s="23"/>
      <c r="PDP23" s="23"/>
      <c r="PDQ23" s="23"/>
      <c r="PDR23" s="23"/>
      <c r="PDS23" s="23"/>
      <c r="PDT23" s="23"/>
      <c r="PDU23" s="23"/>
      <c r="PDV23" s="23"/>
      <c r="PDW23" s="23"/>
      <c r="PDX23" s="23"/>
      <c r="PDY23" s="23"/>
      <c r="PDZ23" s="23"/>
      <c r="PEA23" s="23"/>
      <c r="PEB23" s="23"/>
      <c r="PEC23" s="23"/>
      <c r="PED23" s="23"/>
      <c r="PEE23" s="23"/>
      <c r="PEF23" s="23"/>
      <c r="PEG23" s="23"/>
      <c r="PEH23" s="23"/>
      <c r="PEI23" s="23"/>
      <c r="PEJ23" s="23"/>
      <c r="PEK23" s="23"/>
      <c r="PEL23" s="23"/>
      <c r="PEM23" s="23"/>
      <c r="PEN23" s="23"/>
      <c r="PEO23" s="23"/>
      <c r="PEP23" s="23"/>
      <c r="PEQ23" s="23"/>
      <c r="PER23" s="23"/>
      <c r="PES23" s="23"/>
      <c r="PET23" s="23"/>
      <c r="PEU23" s="23"/>
      <c r="PEV23" s="23"/>
      <c r="PEW23" s="23"/>
      <c r="PEX23" s="23"/>
      <c r="PEY23" s="23"/>
      <c r="PEZ23" s="23"/>
      <c r="PFA23" s="23"/>
      <c r="PFB23" s="23"/>
      <c r="PFC23" s="23"/>
      <c r="PFD23" s="23"/>
      <c r="PFE23" s="23"/>
      <c r="PFF23" s="23"/>
      <c r="PFG23" s="23"/>
      <c r="PFH23" s="23"/>
      <c r="PFI23" s="23"/>
      <c r="PFJ23" s="23"/>
      <c r="PFK23" s="23"/>
      <c r="PFL23" s="23"/>
      <c r="PFM23" s="23"/>
      <c r="PFN23" s="23"/>
      <c r="PFO23" s="23"/>
      <c r="PFP23" s="23"/>
      <c r="PFQ23" s="23"/>
      <c r="PFR23" s="23"/>
      <c r="PFS23" s="23"/>
      <c r="PFT23" s="23"/>
      <c r="PFU23" s="23"/>
      <c r="PFV23" s="23"/>
      <c r="PFW23" s="23"/>
      <c r="PFX23" s="23"/>
      <c r="PFY23" s="23"/>
      <c r="PFZ23" s="23"/>
      <c r="PGA23" s="23"/>
      <c r="PGB23" s="23"/>
      <c r="PGC23" s="23"/>
      <c r="PGD23" s="23"/>
      <c r="PGE23" s="23"/>
      <c r="PGF23" s="23"/>
      <c r="PGG23" s="23"/>
      <c r="PGH23" s="23"/>
      <c r="PGI23" s="23"/>
      <c r="PGJ23" s="23"/>
      <c r="PGK23" s="23"/>
      <c r="PGL23" s="23"/>
      <c r="PGM23" s="23"/>
      <c r="PGN23" s="23"/>
      <c r="PGO23" s="23"/>
      <c r="PGP23" s="23"/>
      <c r="PGQ23" s="23"/>
      <c r="PGR23" s="23"/>
      <c r="PGS23" s="23"/>
      <c r="PGT23" s="23"/>
      <c r="PGU23" s="23"/>
      <c r="PGV23" s="23"/>
      <c r="PGW23" s="23"/>
      <c r="PGX23" s="23"/>
      <c r="PGY23" s="23"/>
      <c r="PGZ23" s="23"/>
      <c r="PHA23" s="23"/>
      <c r="PHB23" s="23"/>
      <c r="PHC23" s="23"/>
      <c r="PHD23" s="23"/>
      <c r="PHE23" s="23"/>
      <c r="PHF23" s="23"/>
      <c r="PHG23" s="23"/>
      <c r="PHH23" s="23"/>
      <c r="PHI23" s="23"/>
      <c r="PHJ23" s="23"/>
      <c r="PHK23" s="23"/>
      <c r="PHL23" s="23"/>
      <c r="PHM23" s="23"/>
      <c r="PHN23" s="23"/>
      <c r="PHO23" s="23"/>
      <c r="PHP23" s="23"/>
      <c r="PHQ23" s="23"/>
      <c r="PHR23" s="23"/>
      <c r="PHS23" s="23"/>
      <c r="PHT23" s="23"/>
      <c r="PHU23" s="23"/>
      <c r="PHV23" s="23"/>
      <c r="PHW23" s="23"/>
      <c r="PHX23" s="23"/>
      <c r="PHY23" s="23"/>
      <c r="PHZ23" s="23"/>
      <c r="PIA23" s="23"/>
      <c r="PIB23" s="23"/>
      <c r="PIC23" s="23"/>
      <c r="PID23" s="23"/>
      <c r="PIE23" s="23"/>
      <c r="PIF23" s="23"/>
      <c r="PIG23" s="23"/>
      <c r="PIH23" s="23"/>
      <c r="PII23" s="23"/>
      <c r="PIJ23" s="23"/>
      <c r="PIK23" s="23"/>
      <c r="PIL23" s="23"/>
      <c r="PIM23" s="23"/>
      <c r="PIN23" s="23"/>
      <c r="PIO23" s="23"/>
      <c r="PIP23" s="23"/>
      <c r="PIQ23" s="23"/>
      <c r="PIR23" s="23"/>
      <c r="PIS23" s="23"/>
      <c r="PIT23" s="23"/>
      <c r="PIU23" s="23"/>
      <c r="PIV23" s="23"/>
      <c r="PIW23" s="23"/>
      <c r="PIX23" s="23"/>
      <c r="PIY23" s="23"/>
      <c r="PIZ23" s="23"/>
      <c r="PJA23" s="23"/>
      <c r="PJB23" s="23"/>
      <c r="PJC23" s="23"/>
      <c r="PJD23" s="23"/>
      <c r="PJE23" s="23"/>
      <c r="PJF23" s="23"/>
      <c r="PJG23" s="23"/>
      <c r="PJH23" s="23"/>
      <c r="PJI23" s="23"/>
      <c r="PJJ23" s="23"/>
      <c r="PJK23" s="23"/>
      <c r="PJL23" s="23"/>
      <c r="PJM23" s="23"/>
      <c r="PJN23" s="23"/>
      <c r="PJO23" s="23"/>
      <c r="PJP23" s="23"/>
      <c r="PJQ23" s="23"/>
      <c r="PJR23" s="23"/>
      <c r="PJS23" s="23"/>
      <c r="PJT23" s="23"/>
      <c r="PJU23" s="23"/>
      <c r="PJV23" s="23"/>
      <c r="PJW23" s="23"/>
      <c r="PJX23" s="23"/>
      <c r="PJY23" s="23"/>
      <c r="PJZ23" s="23"/>
      <c r="PKA23" s="23"/>
      <c r="PKB23" s="23"/>
      <c r="PKC23" s="23"/>
      <c r="PKD23" s="23"/>
      <c r="PKE23" s="23"/>
      <c r="PKF23" s="23"/>
      <c r="PKG23" s="23"/>
      <c r="PKH23" s="23"/>
      <c r="PKI23" s="23"/>
      <c r="PKJ23" s="23"/>
      <c r="PKK23" s="23"/>
      <c r="PKL23" s="23"/>
      <c r="PKM23" s="23"/>
      <c r="PKN23" s="23"/>
      <c r="PKO23" s="23"/>
      <c r="PKP23" s="23"/>
      <c r="PKQ23" s="23"/>
      <c r="PKR23" s="23"/>
      <c r="PKS23" s="23"/>
      <c r="PKT23" s="23"/>
      <c r="PKU23" s="23"/>
      <c r="PKV23" s="23"/>
      <c r="PKW23" s="23"/>
      <c r="PKX23" s="23"/>
      <c r="PKY23" s="23"/>
      <c r="PKZ23" s="23"/>
      <c r="PLA23" s="23"/>
      <c r="PLB23" s="23"/>
      <c r="PLC23" s="23"/>
      <c r="PLD23" s="23"/>
      <c r="PLE23" s="23"/>
      <c r="PLF23" s="23"/>
      <c r="PLG23" s="23"/>
      <c r="PLH23" s="23"/>
      <c r="PLI23" s="23"/>
      <c r="PLJ23" s="23"/>
      <c r="PLK23" s="23"/>
      <c r="PLL23" s="23"/>
      <c r="PLM23" s="23"/>
      <c r="PLN23" s="23"/>
      <c r="PLO23" s="23"/>
      <c r="PLP23" s="23"/>
      <c r="PLQ23" s="23"/>
      <c r="PLR23" s="23"/>
      <c r="PLS23" s="23"/>
      <c r="PLT23" s="23"/>
      <c r="PLU23" s="23"/>
      <c r="PLV23" s="23"/>
      <c r="PLW23" s="23"/>
      <c r="PLX23" s="23"/>
      <c r="PLY23" s="23"/>
      <c r="PLZ23" s="23"/>
      <c r="PMA23" s="23"/>
      <c r="PMB23" s="23"/>
      <c r="PMC23" s="23"/>
      <c r="PMD23" s="23"/>
      <c r="PME23" s="23"/>
      <c r="PMF23" s="23"/>
      <c r="PMG23" s="23"/>
      <c r="PMH23" s="23"/>
      <c r="PMI23" s="23"/>
      <c r="PMJ23" s="23"/>
      <c r="PMK23" s="23"/>
      <c r="PML23" s="23"/>
      <c r="PMM23" s="23"/>
      <c r="PMN23" s="23"/>
      <c r="PMO23" s="23"/>
      <c r="PMP23" s="23"/>
      <c r="PMQ23" s="23"/>
      <c r="PMR23" s="23"/>
      <c r="PMS23" s="23"/>
      <c r="PMT23" s="23"/>
      <c r="PMU23" s="23"/>
      <c r="PMV23" s="23"/>
      <c r="PMW23" s="23"/>
      <c r="PMX23" s="23"/>
      <c r="PMY23" s="23"/>
      <c r="PMZ23" s="23"/>
      <c r="PNA23" s="23"/>
      <c r="PNB23" s="23"/>
      <c r="PNC23" s="23"/>
      <c r="PND23" s="23"/>
      <c r="PNE23" s="23"/>
      <c r="PNF23" s="23"/>
      <c r="PNG23" s="23"/>
      <c r="PNH23" s="23"/>
      <c r="PNI23" s="23"/>
      <c r="PNJ23" s="23"/>
      <c r="PNK23" s="23"/>
      <c r="PNL23" s="23"/>
      <c r="PNM23" s="23"/>
      <c r="PNN23" s="23"/>
      <c r="PNO23" s="23"/>
      <c r="PNP23" s="23"/>
      <c r="PNQ23" s="23"/>
      <c r="PNR23" s="23"/>
      <c r="PNS23" s="23"/>
      <c r="PNT23" s="23"/>
      <c r="PNU23" s="23"/>
      <c r="PNV23" s="23"/>
      <c r="PNW23" s="23"/>
      <c r="PNX23" s="23"/>
      <c r="PNY23" s="23"/>
      <c r="PNZ23" s="23"/>
      <c r="POA23" s="23"/>
      <c r="POB23" s="23"/>
      <c r="POC23" s="23"/>
      <c r="POD23" s="23"/>
      <c r="POE23" s="23"/>
      <c r="POF23" s="23"/>
      <c r="POG23" s="23"/>
      <c r="POH23" s="23"/>
      <c r="POI23" s="23"/>
      <c r="POJ23" s="23"/>
      <c r="POK23" s="23"/>
      <c r="POL23" s="23"/>
      <c r="POM23" s="23"/>
      <c r="PON23" s="23"/>
      <c r="POO23" s="23"/>
      <c r="POP23" s="23"/>
      <c r="POQ23" s="23"/>
      <c r="POR23" s="23"/>
      <c r="POS23" s="23"/>
      <c r="POT23" s="23"/>
      <c r="POU23" s="23"/>
      <c r="POV23" s="23"/>
      <c r="POW23" s="23"/>
      <c r="POX23" s="23"/>
      <c r="POY23" s="23"/>
      <c r="POZ23" s="23"/>
      <c r="PPA23" s="23"/>
      <c r="PPB23" s="23"/>
      <c r="PPC23" s="23"/>
      <c r="PPD23" s="23"/>
      <c r="PPE23" s="23"/>
      <c r="PPF23" s="23"/>
      <c r="PPG23" s="23"/>
      <c r="PPH23" s="23"/>
      <c r="PPI23" s="23"/>
      <c r="PPJ23" s="23"/>
      <c r="PPK23" s="23"/>
      <c r="PPL23" s="23"/>
      <c r="PPM23" s="23"/>
      <c r="PPN23" s="23"/>
      <c r="PPO23" s="23"/>
      <c r="PPP23" s="23"/>
      <c r="PPQ23" s="23"/>
      <c r="PPR23" s="23"/>
      <c r="PPS23" s="23"/>
      <c r="PPT23" s="23"/>
      <c r="PPU23" s="23"/>
      <c r="PPV23" s="23"/>
      <c r="PPW23" s="23"/>
      <c r="PPX23" s="23"/>
      <c r="PPY23" s="23"/>
      <c r="PPZ23" s="23"/>
      <c r="PQA23" s="23"/>
      <c r="PQB23" s="23"/>
      <c r="PQC23" s="23"/>
      <c r="PQD23" s="23"/>
      <c r="PQE23" s="23"/>
      <c r="PQF23" s="23"/>
      <c r="PQG23" s="23"/>
      <c r="PQH23" s="23"/>
      <c r="PQI23" s="23"/>
      <c r="PQJ23" s="23"/>
      <c r="PQK23" s="23"/>
      <c r="PQL23" s="23"/>
      <c r="PQM23" s="23"/>
      <c r="PQN23" s="23"/>
      <c r="PQO23" s="23"/>
      <c r="PQP23" s="23"/>
      <c r="PQQ23" s="23"/>
      <c r="PQR23" s="23"/>
      <c r="PQS23" s="23"/>
      <c r="PQT23" s="23"/>
      <c r="PQU23" s="23"/>
      <c r="PQV23" s="23"/>
      <c r="PQW23" s="23"/>
      <c r="PQX23" s="23"/>
      <c r="PQY23" s="23"/>
      <c r="PQZ23" s="23"/>
      <c r="PRA23" s="23"/>
      <c r="PRB23" s="23"/>
      <c r="PRC23" s="23"/>
      <c r="PRD23" s="23"/>
      <c r="PRE23" s="23"/>
      <c r="PRF23" s="23"/>
      <c r="PRG23" s="23"/>
      <c r="PRH23" s="23"/>
      <c r="PRI23" s="23"/>
      <c r="PRJ23" s="23"/>
      <c r="PRK23" s="23"/>
      <c r="PRL23" s="23"/>
      <c r="PRM23" s="23"/>
      <c r="PRN23" s="23"/>
      <c r="PRO23" s="23"/>
      <c r="PRP23" s="23"/>
      <c r="PRQ23" s="23"/>
      <c r="PRR23" s="23"/>
      <c r="PRS23" s="23"/>
      <c r="PRT23" s="23"/>
      <c r="PRU23" s="23"/>
      <c r="PRV23" s="23"/>
      <c r="PRW23" s="23"/>
      <c r="PRX23" s="23"/>
      <c r="PRY23" s="23"/>
      <c r="PRZ23" s="23"/>
      <c r="PSA23" s="23"/>
      <c r="PSB23" s="23"/>
      <c r="PSC23" s="23"/>
      <c r="PSD23" s="23"/>
      <c r="PSE23" s="23"/>
      <c r="PSF23" s="23"/>
      <c r="PSG23" s="23"/>
      <c r="PSH23" s="23"/>
      <c r="PSI23" s="23"/>
      <c r="PSJ23" s="23"/>
      <c r="PSK23" s="23"/>
      <c r="PSL23" s="23"/>
      <c r="PSM23" s="23"/>
      <c r="PSN23" s="23"/>
      <c r="PSO23" s="23"/>
      <c r="PSP23" s="23"/>
      <c r="PSQ23" s="23"/>
      <c r="PSR23" s="23"/>
      <c r="PSS23" s="23"/>
      <c r="PST23" s="23"/>
      <c r="PSU23" s="23"/>
      <c r="PSV23" s="23"/>
      <c r="PSW23" s="23"/>
      <c r="PSX23" s="23"/>
      <c r="PSY23" s="23"/>
      <c r="PSZ23" s="23"/>
      <c r="PTA23" s="23"/>
      <c r="PTB23" s="23"/>
      <c r="PTC23" s="23"/>
      <c r="PTD23" s="23"/>
      <c r="PTE23" s="23"/>
      <c r="PTF23" s="23"/>
      <c r="PTG23" s="23"/>
      <c r="PTH23" s="23"/>
      <c r="PTI23" s="23"/>
      <c r="PTJ23" s="23"/>
      <c r="PTK23" s="23"/>
      <c r="PTL23" s="23"/>
      <c r="PTM23" s="23"/>
      <c r="PTN23" s="23"/>
      <c r="PTO23" s="23"/>
      <c r="PTP23" s="23"/>
      <c r="PTQ23" s="23"/>
      <c r="PTR23" s="23"/>
      <c r="PTS23" s="23"/>
      <c r="PTT23" s="23"/>
      <c r="PTU23" s="23"/>
      <c r="PTV23" s="23"/>
      <c r="PTW23" s="23"/>
      <c r="PTX23" s="23"/>
      <c r="PTY23" s="23"/>
      <c r="PTZ23" s="23"/>
      <c r="PUA23" s="23"/>
      <c r="PUB23" s="23"/>
      <c r="PUC23" s="23"/>
      <c r="PUD23" s="23"/>
      <c r="PUE23" s="23"/>
      <c r="PUF23" s="23"/>
      <c r="PUG23" s="23"/>
      <c r="PUH23" s="23"/>
      <c r="PUI23" s="23"/>
      <c r="PUJ23" s="23"/>
      <c r="PUK23" s="23"/>
      <c r="PUL23" s="23"/>
      <c r="PUM23" s="23"/>
      <c r="PUN23" s="23"/>
      <c r="PUO23" s="23"/>
      <c r="PUP23" s="23"/>
      <c r="PUQ23" s="23"/>
      <c r="PUR23" s="23"/>
      <c r="PUS23" s="23"/>
      <c r="PUT23" s="23"/>
      <c r="PUU23" s="23"/>
      <c r="PUV23" s="23"/>
      <c r="PUW23" s="23"/>
      <c r="PUX23" s="23"/>
      <c r="PUY23" s="23"/>
      <c r="PUZ23" s="23"/>
      <c r="PVA23" s="23"/>
      <c r="PVB23" s="23"/>
      <c r="PVC23" s="23"/>
      <c r="PVD23" s="23"/>
      <c r="PVE23" s="23"/>
      <c r="PVF23" s="23"/>
      <c r="PVG23" s="23"/>
      <c r="PVH23" s="23"/>
      <c r="PVI23" s="23"/>
      <c r="PVJ23" s="23"/>
      <c r="PVK23" s="23"/>
      <c r="PVL23" s="23"/>
      <c r="PVM23" s="23"/>
      <c r="PVN23" s="23"/>
      <c r="PVO23" s="23"/>
      <c r="PVP23" s="23"/>
      <c r="PVQ23" s="23"/>
      <c r="PVR23" s="23"/>
      <c r="PVS23" s="23"/>
      <c r="PVT23" s="23"/>
      <c r="PVU23" s="23"/>
      <c r="PVV23" s="23"/>
      <c r="PVW23" s="23"/>
      <c r="PVX23" s="23"/>
      <c r="PVY23" s="23"/>
      <c r="PVZ23" s="23"/>
      <c r="PWA23" s="23"/>
      <c r="PWB23" s="23"/>
      <c r="PWC23" s="23"/>
      <c r="PWD23" s="23"/>
      <c r="PWE23" s="23"/>
      <c r="PWF23" s="23"/>
      <c r="PWG23" s="23"/>
      <c r="PWH23" s="23"/>
      <c r="PWI23" s="23"/>
      <c r="PWJ23" s="23"/>
      <c r="PWK23" s="23"/>
      <c r="PWL23" s="23"/>
      <c r="PWM23" s="23"/>
      <c r="PWN23" s="23"/>
      <c r="PWO23" s="23"/>
      <c r="PWP23" s="23"/>
      <c r="PWQ23" s="23"/>
      <c r="PWR23" s="23"/>
      <c r="PWS23" s="23"/>
      <c r="PWT23" s="23"/>
      <c r="PWU23" s="23"/>
      <c r="PWV23" s="23"/>
      <c r="PWW23" s="23"/>
      <c r="PWX23" s="23"/>
      <c r="PWY23" s="23"/>
      <c r="PWZ23" s="23"/>
      <c r="PXA23" s="23"/>
      <c r="PXB23" s="23"/>
      <c r="PXC23" s="23"/>
      <c r="PXD23" s="23"/>
      <c r="PXE23" s="23"/>
      <c r="PXF23" s="23"/>
      <c r="PXG23" s="23"/>
      <c r="PXH23" s="23"/>
      <c r="PXI23" s="23"/>
      <c r="PXJ23" s="23"/>
      <c r="PXK23" s="23"/>
      <c r="PXL23" s="23"/>
      <c r="PXM23" s="23"/>
      <c r="PXN23" s="23"/>
      <c r="PXO23" s="23"/>
      <c r="PXP23" s="23"/>
      <c r="PXQ23" s="23"/>
      <c r="PXR23" s="23"/>
      <c r="PXS23" s="23"/>
      <c r="PXT23" s="23"/>
      <c r="PXU23" s="23"/>
      <c r="PXV23" s="23"/>
      <c r="PXW23" s="23"/>
      <c r="PXX23" s="23"/>
      <c r="PXY23" s="23"/>
      <c r="PXZ23" s="23"/>
      <c r="PYA23" s="23"/>
      <c r="PYB23" s="23"/>
      <c r="PYC23" s="23"/>
      <c r="PYD23" s="23"/>
      <c r="PYE23" s="23"/>
      <c r="PYF23" s="23"/>
      <c r="PYG23" s="23"/>
      <c r="PYH23" s="23"/>
      <c r="PYI23" s="23"/>
      <c r="PYJ23" s="23"/>
      <c r="PYK23" s="23"/>
      <c r="PYL23" s="23"/>
      <c r="PYM23" s="23"/>
      <c r="PYN23" s="23"/>
      <c r="PYO23" s="23"/>
      <c r="PYP23" s="23"/>
      <c r="PYQ23" s="23"/>
      <c r="PYR23" s="23"/>
      <c r="PYS23" s="23"/>
      <c r="PYT23" s="23"/>
      <c r="PYU23" s="23"/>
      <c r="PYV23" s="23"/>
      <c r="PYW23" s="23"/>
      <c r="PYX23" s="23"/>
      <c r="PYY23" s="23"/>
      <c r="PYZ23" s="23"/>
      <c r="PZA23" s="23"/>
      <c r="PZB23" s="23"/>
      <c r="PZC23" s="23"/>
      <c r="PZD23" s="23"/>
      <c r="PZE23" s="23"/>
      <c r="PZF23" s="23"/>
      <c r="PZG23" s="23"/>
      <c r="PZH23" s="23"/>
      <c r="PZI23" s="23"/>
      <c r="PZJ23" s="23"/>
      <c r="PZK23" s="23"/>
      <c r="PZL23" s="23"/>
      <c r="PZM23" s="23"/>
      <c r="PZN23" s="23"/>
      <c r="PZO23" s="23"/>
      <c r="PZP23" s="23"/>
      <c r="PZQ23" s="23"/>
      <c r="PZR23" s="23"/>
      <c r="PZS23" s="23"/>
      <c r="PZT23" s="23"/>
      <c r="PZU23" s="23"/>
      <c r="PZV23" s="23"/>
      <c r="PZW23" s="23"/>
      <c r="PZX23" s="23"/>
      <c r="PZY23" s="23"/>
      <c r="PZZ23" s="23"/>
      <c r="QAA23" s="23"/>
      <c r="QAB23" s="23"/>
      <c r="QAC23" s="23"/>
      <c r="QAD23" s="23"/>
      <c r="QAE23" s="23"/>
      <c r="QAF23" s="23"/>
      <c r="QAG23" s="23"/>
      <c r="QAH23" s="23"/>
      <c r="QAI23" s="23"/>
      <c r="QAJ23" s="23"/>
      <c r="QAK23" s="23"/>
      <c r="QAL23" s="23"/>
      <c r="QAM23" s="23"/>
      <c r="QAN23" s="23"/>
      <c r="QAO23" s="23"/>
      <c r="QAP23" s="23"/>
      <c r="QAQ23" s="23"/>
      <c r="QAR23" s="23"/>
      <c r="QAS23" s="23"/>
      <c r="QAT23" s="23"/>
      <c r="QAU23" s="23"/>
      <c r="QAV23" s="23"/>
      <c r="QAW23" s="23"/>
      <c r="QAX23" s="23"/>
      <c r="QAY23" s="23"/>
      <c r="QAZ23" s="23"/>
      <c r="QBA23" s="23"/>
      <c r="QBB23" s="23"/>
      <c r="QBC23" s="23"/>
      <c r="QBD23" s="23"/>
      <c r="QBE23" s="23"/>
      <c r="QBF23" s="23"/>
      <c r="QBG23" s="23"/>
      <c r="QBH23" s="23"/>
      <c r="QBI23" s="23"/>
      <c r="QBJ23" s="23"/>
      <c r="QBK23" s="23"/>
      <c r="QBL23" s="23"/>
      <c r="QBM23" s="23"/>
      <c r="QBN23" s="23"/>
      <c r="QBO23" s="23"/>
      <c r="QBP23" s="23"/>
      <c r="QBQ23" s="23"/>
      <c r="QBR23" s="23"/>
      <c r="QBS23" s="23"/>
      <c r="QBT23" s="23"/>
      <c r="QBU23" s="23"/>
      <c r="QBV23" s="23"/>
      <c r="QBW23" s="23"/>
      <c r="QBX23" s="23"/>
      <c r="QBY23" s="23"/>
      <c r="QBZ23" s="23"/>
      <c r="QCA23" s="23"/>
      <c r="QCB23" s="23"/>
      <c r="QCC23" s="23"/>
      <c r="QCD23" s="23"/>
      <c r="QCE23" s="23"/>
      <c r="QCF23" s="23"/>
      <c r="QCG23" s="23"/>
      <c r="QCH23" s="23"/>
      <c r="QCI23" s="23"/>
      <c r="QCJ23" s="23"/>
      <c r="QCK23" s="23"/>
      <c r="QCL23" s="23"/>
      <c r="QCM23" s="23"/>
      <c r="QCN23" s="23"/>
      <c r="QCO23" s="23"/>
      <c r="QCP23" s="23"/>
      <c r="QCQ23" s="23"/>
      <c r="QCR23" s="23"/>
      <c r="QCS23" s="23"/>
      <c r="QCT23" s="23"/>
      <c r="QCU23" s="23"/>
      <c r="QCV23" s="23"/>
      <c r="QCW23" s="23"/>
      <c r="QCX23" s="23"/>
      <c r="QCY23" s="23"/>
      <c r="QCZ23" s="23"/>
      <c r="QDA23" s="23"/>
      <c r="QDB23" s="23"/>
      <c r="QDC23" s="23"/>
      <c r="QDD23" s="23"/>
      <c r="QDE23" s="23"/>
      <c r="QDF23" s="23"/>
      <c r="QDG23" s="23"/>
      <c r="QDH23" s="23"/>
      <c r="QDI23" s="23"/>
      <c r="QDJ23" s="23"/>
      <c r="QDK23" s="23"/>
      <c r="QDL23" s="23"/>
      <c r="QDM23" s="23"/>
      <c r="QDN23" s="23"/>
      <c r="QDO23" s="23"/>
      <c r="QDP23" s="23"/>
      <c r="QDQ23" s="23"/>
      <c r="QDR23" s="23"/>
      <c r="QDS23" s="23"/>
      <c r="QDT23" s="23"/>
      <c r="QDU23" s="23"/>
      <c r="QDV23" s="23"/>
      <c r="QDW23" s="23"/>
      <c r="QDX23" s="23"/>
      <c r="QDY23" s="23"/>
      <c r="QDZ23" s="23"/>
      <c r="QEA23" s="23"/>
      <c r="QEB23" s="23"/>
      <c r="QEC23" s="23"/>
      <c r="QED23" s="23"/>
      <c r="QEE23" s="23"/>
      <c r="QEF23" s="23"/>
      <c r="QEG23" s="23"/>
      <c r="QEH23" s="23"/>
      <c r="QEI23" s="23"/>
      <c r="QEJ23" s="23"/>
      <c r="QEK23" s="23"/>
      <c r="QEL23" s="23"/>
      <c r="QEM23" s="23"/>
      <c r="QEN23" s="23"/>
      <c r="QEO23" s="23"/>
      <c r="QEP23" s="23"/>
      <c r="QEQ23" s="23"/>
      <c r="QER23" s="23"/>
      <c r="QES23" s="23"/>
      <c r="QET23" s="23"/>
      <c r="QEU23" s="23"/>
      <c r="QEV23" s="23"/>
      <c r="QEW23" s="23"/>
      <c r="QEX23" s="23"/>
      <c r="QEY23" s="23"/>
      <c r="QEZ23" s="23"/>
      <c r="QFA23" s="23"/>
      <c r="QFB23" s="23"/>
      <c r="QFC23" s="23"/>
      <c r="QFD23" s="23"/>
      <c r="QFE23" s="23"/>
      <c r="QFF23" s="23"/>
      <c r="QFG23" s="23"/>
      <c r="QFH23" s="23"/>
      <c r="QFI23" s="23"/>
      <c r="QFJ23" s="23"/>
      <c r="QFK23" s="23"/>
      <c r="QFL23" s="23"/>
      <c r="QFM23" s="23"/>
      <c r="QFN23" s="23"/>
      <c r="QFO23" s="23"/>
      <c r="QFP23" s="23"/>
      <c r="QFQ23" s="23"/>
      <c r="QFR23" s="23"/>
      <c r="QFS23" s="23"/>
      <c r="QFT23" s="23"/>
      <c r="QFU23" s="23"/>
      <c r="QFV23" s="23"/>
      <c r="QFW23" s="23"/>
      <c r="QFX23" s="23"/>
      <c r="QFY23" s="23"/>
      <c r="QFZ23" s="23"/>
      <c r="QGA23" s="23"/>
      <c r="QGB23" s="23"/>
      <c r="QGC23" s="23"/>
      <c r="QGD23" s="23"/>
      <c r="QGE23" s="23"/>
      <c r="QGF23" s="23"/>
      <c r="QGG23" s="23"/>
      <c r="QGH23" s="23"/>
      <c r="QGI23" s="23"/>
      <c r="QGJ23" s="23"/>
      <c r="QGK23" s="23"/>
      <c r="QGL23" s="23"/>
      <c r="QGM23" s="23"/>
      <c r="QGN23" s="23"/>
      <c r="QGO23" s="23"/>
      <c r="QGP23" s="23"/>
      <c r="QGQ23" s="23"/>
      <c r="QGR23" s="23"/>
      <c r="QGS23" s="23"/>
      <c r="QGT23" s="23"/>
      <c r="QGU23" s="23"/>
      <c r="QGV23" s="23"/>
      <c r="QGW23" s="23"/>
      <c r="QGX23" s="23"/>
      <c r="QGY23" s="23"/>
      <c r="QGZ23" s="23"/>
      <c r="QHA23" s="23"/>
      <c r="QHB23" s="23"/>
      <c r="QHC23" s="23"/>
      <c r="QHD23" s="23"/>
      <c r="QHE23" s="23"/>
      <c r="QHF23" s="23"/>
      <c r="QHG23" s="23"/>
      <c r="QHH23" s="23"/>
      <c r="QHI23" s="23"/>
      <c r="QHJ23" s="23"/>
      <c r="QHK23" s="23"/>
      <c r="QHL23" s="23"/>
      <c r="QHM23" s="23"/>
      <c r="QHN23" s="23"/>
      <c r="QHO23" s="23"/>
      <c r="QHP23" s="23"/>
      <c r="QHQ23" s="23"/>
      <c r="QHR23" s="23"/>
      <c r="QHS23" s="23"/>
      <c r="QHT23" s="23"/>
      <c r="QHU23" s="23"/>
      <c r="QHV23" s="23"/>
      <c r="QHW23" s="23"/>
      <c r="QHX23" s="23"/>
      <c r="QHY23" s="23"/>
      <c r="QHZ23" s="23"/>
      <c r="QIA23" s="23"/>
      <c r="QIB23" s="23"/>
      <c r="QIC23" s="23"/>
      <c r="QID23" s="23"/>
      <c r="QIE23" s="23"/>
      <c r="QIF23" s="23"/>
      <c r="QIG23" s="23"/>
      <c r="QIH23" s="23"/>
      <c r="QII23" s="23"/>
      <c r="QIJ23" s="23"/>
      <c r="QIK23" s="23"/>
      <c r="QIL23" s="23"/>
      <c r="QIM23" s="23"/>
      <c r="QIN23" s="23"/>
      <c r="QIO23" s="23"/>
      <c r="QIP23" s="23"/>
      <c r="QIQ23" s="23"/>
      <c r="QIR23" s="23"/>
      <c r="QIS23" s="23"/>
      <c r="QIT23" s="23"/>
      <c r="QIU23" s="23"/>
      <c r="QIV23" s="23"/>
      <c r="QIW23" s="23"/>
      <c r="QIX23" s="23"/>
      <c r="QIY23" s="23"/>
      <c r="QIZ23" s="23"/>
      <c r="QJA23" s="23"/>
      <c r="QJB23" s="23"/>
      <c r="QJC23" s="23"/>
      <c r="QJD23" s="23"/>
      <c r="QJE23" s="23"/>
      <c r="QJF23" s="23"/>
      <c r="QJG23" s="23"/>
      <c r="QJH23" s="23"/>
      <c r="QJI23" s="23"/>
      <c r="QJJ23" s="23"/>
      <c r="QJK23" s="23"/>
      <c r="QJL23" s="23"/>
      <c r="QJM23" s="23"/>
      <c r="QJN23" s="23"/>
      <c r="QJO23" s="23"/>
      <c r="QJP23" s="23"/>
      <c r="QJQ23" s="23"/>
      <c r="QJR23" s="23"/>
      <c r="QJS23" s="23"/>
      <c r="QJT23" s="23"/>
      <c r="QJU23" s="23"/>
      <c r="QJV23" s="23"/>
      <c r="QJW23" s="23"/>
      <c r="QJX23" s="23"/>
      <c r="QJY23" s="23"/>
      <c r="QJZ23" s="23"/>
      <c r="QKA23" s="23"/>
      <c r="QKB23" s="23"/>
      <c r="QKC23" s="23"/>
      <c r="QKD23" s="23"/>
      <c r="QKE23" s="23"/>
      <c r="QKF23" s="23"/>
      <c r="QKG23" s="23"/>
      <c r="QKH23" s="23"/>
      <c r="QKI23" s="23"/>
      <c r="QKJ23" s="23"/>
      <c r="QKK23" s="23"/>
      <c r="QKL23" s="23"/>
      <c r="QKM23" s="23"/>
      <c r="QKN23" s="23"/>
      <c r="QKO23" s="23"/>
      <c r="QKP23" s="23"/>
      <c r="QKQ23" s="23"/>
      <c r="QKR23" s="23"/>
      <c r="QKS23" s="23"/>
      <c r="QKT23" s="23"/>
      <c r="QKU23" s="23"/>
      <c r="QKV23" s="23"/>
      <c r="QKW23" s="23"/>
      <c r="QKX23" s="23"/>
      <c r="QKY23" s="23"/>
      <c r="QKZ23" s="23"/>
      <c r="QLA23" s="23"/>
      <c r="QLB23" s="23"/>
      <c r="QLC23" s="23"/>
      <c r="QLD23" s="23"/>
      <c r="QLE23" s="23"/>
      <c r="QLF23" s="23"/>
      <c r="QLG23" s="23"/>
      <c r="QLH23" s="23"/>
      <c r="QLI23" s="23"/>
      <c r="QLJ23" s="23"/>
      <c r="QLK23" s="23"/>
      <c r="QLL23" s="23"/>
      <c r="QLM23" s="23"/>
      <c r="QLN23" s="23"/>
      <c r="QLO23" s="23"/>
      <c r="QLP23" s="23"/>
      <c r="QLQ23" s="23"/>
      <c r="QLR23" s="23"/>
      <c r="QLS23" s="23"/>
      <c r="QLT23" s="23"/>
      <c r="QLU23" s="23"/>
      <c r="QLV23" s="23"/>
      <c r="QLW23" s="23"/>
      <c r="QLX23" s="23"/>
      <c r="QLY23" s="23"/>
      <c r="QLZ23" s="23"/>
      <c r="QMA23" s="23"/>
      <c r="QMB23" s="23"/>
      <c r="QMC23" s="23"/>
      <c r="QMD23" s="23"/>
      <c r="QME23" s="23"/>
      <c r="QMF23" s="23"/>
      <c r="QMG23" s="23"/>
      <c r="QMH23" s="23"/>
      <c r="QMI23" s="23"/>
      <c r="QMJ23" s="23"/>
      <c r="QMK23" s="23"/>
      <c r="QML23" s="23"/>
      <c r="QMM23" s="23"/>
      <c r="QMN23" s="23"/>
      <c r="QMO23" s="23"/>
      <c r="QMP23" s="23"/>
      <c r="QMQ23" s="23"/>
      <c r="QMR23" s="23"/>
      <c r="QMS23" s="23"/>
      <c r="QMT23" s="23"/>
      <c r="QMU23" s="23"/>
      <c r="QMV23" s="23"/>
      <c r="QMW23" s="23"/>
      <c r="QMX23" s="23"/>
      <c r="QMY23" s="23"/>
      <c r="QMZ23" s="23"/>
      <c r="QNA23" s="23"/>
      <c r="QNB23" s="23"/>
      <c r="QNC23" s="23"/>
      <c r="QND23" s="23"/>
      <c r="QNE23" s="23"/>
      <c r="QNF23" s="23"/>
      <c r="QNG23" s="23"/>
      <c r="QNH23" s="23"/>
      <c r="QNI23" s="23"/>
      <c r="QNJ23" s="23"/>
      <c r="QNK23" s="23"/>
      <c r="QNL23" s="23"/>
      <c r="QNM23" s="23"/>
      <c r="QNN23" s="23"/>
      <c r="QNO23" s="23"/>
      <c r="QNP23" s="23"/>
      <c r="QNQ23" s="23"/>
      <c r="QNR23" s="23"/>
      <c r="QNS23" s="23"/>
      <c r="QNT23" s="23"/>
      <c r="QNU23" s="23"/>
      <c r="QNV23" s="23"/>
      <c r="QNW23" s="23"/>
      <c r="QNX23" s="23"/>
      <c r="QNY23" s="23"/>
      <c r="QNZ23" s="23"/>
      <c r="QOA23" s="23"/>
      <c r="QOB23" s="23"/>
      <c r="QOC23" s="23"/>
      <c r="QOD23" s="23"/>
      <c r="QOE23" s="23"/>
      <c r="QOF23" s="23"/>
      <c r="QOG23" s="23"/>
      <c r="QOH23" s="23"/>
      <c r="QOI23" s="23"/>
      <c r="QOJ23" s="23"/>
      <c r="QOK23" s="23"/>
      <c r="QOL23" s="23"/>
      <c r="QOM23" s="23"/>
      <c r="QON23" s="23"/>
      <c r="QOO23" s="23"/>
      <c r="QOP23" s="23"/>
      <c r="QOQ23" s="23"/>
      <c r="QOR23" s="23"/>
      <c r="QOS23" s="23"/>
      <c r="QOT23" s="23"/>
      <c r="QOU23" s="23"/>
      <c r="QOV23" s="23"/>
      <c r="QOW23" s="23"/>
      <c r="QOX23" s="23"/>
      <c r="QOY23" s="23"/>
      <c r="QOZ23" s="23"/>
      <c r="QPA23" s="23"/>
      <c r="QPB23" s="23"/>
      <c r="QPC23" s="23"/>
      <c r="QPD23" s="23"/>
      <c r="QPE23" s="23"/>
      <c r="QPF23" s="23"/>
      <c r="QPG23" s="23"/>
      <c r="QPH23" s="23"/>
      <c r="QPI23" s="23"/>
      <c r="QPJ23" s="23"/>
      <c r="QPK23" s="23"/>
      <c r="QPL23" s="23"/>
      <c r="QPM23" s="23"/>
      <c r="QPN23" s="23"/>
      <c r="QPO23" s="23"/>
      <c r="QPP23" s="23"/>
      <c r="QPQ23" s="23"/>
      <c r="QPR23" s="23"/>
      <c r="QPS23" s="23"/>
      <c r="QPT23" s="23"/>
      <c r="QPU23" s="23"/>
      <c r="QPV23" s="23"/>
      <c r="QPW23" s="23"/>
      <c r="QPX23" s="23"/>
      <c r="QPY23" s="23"/>
      <c r="QPZ23" s="23"/>
      <c r="QQA23" s="23"/>
      <c r="QQB23" s="23"/>
      <c r="QQC23" s="23"/>
      <c r="QQD23" s="23"/>
      <c r="QQE23" s="23"/>
      <c r="QQF23" s="23"/>
      <c r="QQG23" s="23"/>
      <c r="QQH23" s="23"/>
      <c r="QQI23" s="23"/>
      <c r="QQJ23" s="23"/>
      <c r="QQK23" s="23"/>
      <c r="QQL23" s="23"/>
      <c r="QQM23" s="23"/>
      <c r="QQN23" s="23"/>
      <c r="QQO23" s="23"/>
      <c r="QQP23" s="23"/>
      <c r="QQQ23" s="23"/>
      <c r="QQR23" s="23"/>
      <c r="QQS23" s="23"/>
      <c r="QQT23" s="23"/>
      <c r="QQU23" s="23"/>
      <c r="QQV23" s="23"/>
      <c r="QQW23" s="23"/>
      <c r="QQX23" s="23"/>
      <c r="QQY23" s="23"/>
      <c r="QQZ23" s="23"/>
      <c r="QRA23" s="23"/>
      <c r="QRB23" s="23"/>
      <c r="QRC23" s="23"/>
      <c r="QRD23" s="23"/>
      <c r="QRE23" s="23"/>
      <c r="QRF23" s="23"/>
      <c r="QRG23" s="23"/>
      <c r="QRH23" s="23"/>
      <c r="QRI23" s="23"/>
      <c r="QRJ23" s="23"/>
      <c r="QRK23" s="23"/>
      <c r="QRL23" s="23"/>
      <c r="QRM23" s="23"/>
      <c r="QRN23" s="23"/>
      <c r="QRO23" s="23"/>
      <c r="QRP23" s="23"/>
      <c r="QRQ23" s="23"/>
      <c r="QRR23" s="23"/>
      <c r="QRS23" s="23"/>
      <c r="QRT23" s="23"/>
      <c r="QRU23" s="23"/>
      <c r="QRV23" s="23"/>
      <c r="QRW23" s="23"/>
      <c r="QRX23" s="23"/>
      <c r="QRY23" s="23"/>
      <c r="QRZ23" s="23"/>
      <c r="QSA23" s="23"/>
      <c r="QSB23" s="23"/>
      <c r="QSC23" s="23"/>
      <c r="QSD23" s="23"/>
      <c r="QSE23" s="23"/>
      <c r="QSF23" s="23"/>
      <c r="QSG23" s="23"/>
      <c r="QSH23" s="23"/>
      <c r="QSI23" s="23"/>
      <c r="QSJ23" s="23"/>
      <c r="QSK23" s="23"/>
      <c r="QSL23" s="23"/>
      <c r="QSM23" s="23"/>
      <c r="QSN23" s="23"/>
      <c r="QSO23" s="23"/>
      <c r="QSP23" s="23"/>
      <c r="QSQ23" s="23"/>
      <c r="QSR23" s="23"/>
      <c r="QSS23" s="23"/>
      <c r="QST23" s="23"/>
      <c r="QSU23" s="23"/>
      <c r="QSV23" s="23"/>
      <c r="QSW23" s="23"/>
      <c r="QSX23" s="23"/>
      <c r="QSY23" s="23"/>
      <c r="QSZ23" s="23"/>
      <c r="QTA23" s="23"/>
      <c r="QTB23" s="23"/>
      <c r="QTC23" s="23"/>
      <c r="QTD23" s="23"/>
      <c r="QTE23" s="23"/>
      <c r="QTF23" s="23"/>
      <c r="QTG23" s="23"/>
      <c r="QTH23" s="23"/>
      <c r="QTI23" s="23"/>
      <c r="QTJ23" s="23"/>
      <c r="QTK23" s="23"/>
      <c r="QTL23" s="23"/>
      <c r="QTM23" s="23"/>
      <c r="QTN23" s="23"/>
      <c r="QTO23" s="23"/>
      <c r="QTP23" s="23"/>
      <c r="QTQ23" s="23"/>
      <c r="QTR23" s="23"/>
      <c r="QTS23" s="23"/>
      <c r="QTT23" s="23"/>
      <c r="QTU23" s="23"/>
      <c r="QTV23" s="23"/>
      <c r="QTW23" s="23"/>
      <c r="QTX23" s="23"/>
      <c r="QTY23" s="23"/>
      <c r="QTZ23" s="23"/>
      <c r="QUA23" s="23"/>
      <c r="QUB23" s="23"/>
      <c r="QUC23" s="23"/>
      <c r="QUD23" s="23"/>
      <c r="QUE23" s="23"/>
      <c r="QUF23" s="23"/>
      <c r="QUG23" s="23"/>
      <c r="QUH23" s="23"/>
      <c r="QUI23" s="23"/>
      <c r="QUJ23" s="23"/>
      <c r="QUK23" s="23"/>
      <c r="QUL23" s="23"/>
      <c r="QUM23" s="23"/>
      <c r="QUN23" s="23"/>
      <c r="QUO23" s="23"/>
      <c r="QUP23" s="23"/>
      <c r="QUQ23" s="23"/>
      <c r="QUR23" s="23"/>
      <c r="QUS23" s="23"/>
      <c r="QUT23" s="23"/>
      <c r="QUU23" s="23"/>
      <c r="QUV23" s="23"/>
      <c r="QUW23" s="23"/>
      <c r="QUX23" s="23"/>
      <c r="QUY23" s="23"/>
      <c r="QUZ23" s="23"/>
      <c r="QVA23" s="23"/>
      <c r="QVB23" s="23"/>
      <c r="QVC23" s="23"/>
      <c r="QVD23" s="23"/>
      <c r="QVE23" s="23"/>
      <c r="QVF23" s="23"/>
      <c r="QVG23" s="23"/>
      <c r="QVH23" s="23"/>
      <c r="QVI23" s="23"/>
      <c r="QVJ23" s="23"/>
      <c r="QVK23" s="23"/>
      <c r="QVL23" s="23"/>
      <c r="QVM23" s="23"/>
      <c r="QVN23" s="23"/>
      <c r="QVO23" s="23"/>
      <c r="QVP23" s="23"/>
      <c r="QVQ23" s="23"/>
      <c r="QVR23" s="23"/>
      <c r="QVS23" s="23"/>
      <c r="QVT23" s="23"/>
      <c r="QVU23" s="23"/>
      <c r="QVV23" s="23"/>
      <c r="QVW23" s="23"/>
      <c r="QVX23" s="23"/>
      <c r="QVY23" s="23"/>
      <c r="QVZ23" s="23"/>
      <c r="QWA23" s="23"/>
      <c r="QWB23" s="23"/>
      <c r="QWC23" s="23"/>
      <c r="QWD23" s="23"/>
      <c r="QWE23" s="23"/>
      <c r="QWF23" s="23"/>
      <c r="QWG23" s="23"/>
      <c r="QWH23" s="23"/>
      <c r="QWI23" s="23"/>
      <c r="QWJ23" s="23"/>
      <c r="QWK23" s="23"/>
      <c r="QWL23" s="23"/>
      <c r="QWM23" s="23"/>
      <c r="QWN23" s="23"/>
      <c r="QWO23" s="23"/>
      <c r="QWP23" s="23"/>
      <c r="QWQ23" s="23"/>
      <c r="QWR23" s="23"/>
      <c r="QWS23" s="23"/>
      <c r="QWT23" s="23"/>
      <c r="QWU23" s="23"/>
      <c r="QWV23" s="23"/>
      <c r="QWW23" s="23"/>
      <c r="QWX23" s="23"/>
      <c r="QWY23" s="23"/>
      <c r="QWZ23" s="23"/>
      <c r="QXA23" s="23"/>
      <c r="QXB23" s="23"/>
      <c r="QXC23" s="23"/>
      <c r="QXD23" s="23"/>
      <c r="QXE23" s="23"/>
      <c r="QXF23" s="23"/>
      <c r="QXG23" s="23"/>
      <c r="QXH23" s="23"/>
      <c r="QXI23" s="23"/>
      <c r="QXJ23" s="23"/>
      <c r="QXK23" s="23"/>
      <c r="QXL23" s="23"/>
      <c r="QXM23" s="23"/>
      <c r="QXN23" s="23"/>
      <c r="QXO23" s="23"/>
      <c r="QXP23" s="23"/>
      <c r="QXQ23" s="23"/>
      <c r="QXR23" s="23"/>
      <c r="QXS23" s="23"/>
      <c r="QXT23" s="23"/>
      <c r="QXU23" s="23"/>
      <c r="QXV23" s="23"/>
      <c r="QXW23" s="23"/>
      <c r="QXX23" s="23"/>
      <c r="QXY23" s="23"/>
      <c r="QXZ23" s="23"/>
      <c r="QYA23" s="23"/>
      <c r="QYB23" s="23"/>
      <c r="QYC23" s="23"/>
      <c r="QYD23" s="23"/>
      <c r="QYE23" s="23"/>
      <c r="QYF23" s="23"/>
      <c r="QYG23" s="23"/>
      <c r="QYH23" s="23"/>
      <c r="QYI23" s="23"/>
      <c r="QYJ23" s="23"/>
      <c r="QYK23" s="23"/>
      <c r="QYL23" s="23"/>
      <c r="QYM23" s="23"/>
      <c r="QYN23" s="23"/>
      <c r="QYO23" s="23"/>
      <c r="QYP23" s="23"/>
      <c r="QYQ23" s="23"/>
      <c r="QYR23" s="23"/>
      <c r="QYS23" s="23"/>
      <c r="QYT23" s="23"/>
      <c r="QYU23" s="23"/>
      <c r="QYV23" s="23"/>
      <c r="QYW23" s="23"/>
      <c r="QYX23" s="23"/>
      <c r="QYY23" s="23"/>
      <c r="QYZ23" s="23"/>
      <c r="QZA23" s="23"/>
      <c r="QZB23" s="23"/>
      <c r="QZC23" s="23"/>
      <c r="QZD23" s="23"/>
      <c r="QZE23" s="23"/>
      <c r="QZF23" s="23"/>
      <c r="QZG23" s="23"/>
      <c r="QZH23" s="23"/>
      <c r="QZI23" s="23"/>
      <c r="QZJ23" s="23"/>
      <c r="QZK23" s="23"/>
      <c r="QZL23" s="23"/>
      <c r="QZM23" s="23"/>
      <c r="QZN23" s="23"/>
      <c r="QZO23" s="23"/>
      <c r="QZP23" s="23"/>
      <c r="QZQ23" s="23"/>
      <c r="QZR23" s="23"/>
      <c r="QZS23" s="23"/>
      <c r="QZT23" s="23"/>
      <c r="QZU23" s="23"/>
      <c r="QZV23" s="23"/>
      <c r="QZW23" s="23"/>
      <c r="QZX23" s="23"/>
      <c r="QZY23" s="23"/>
      <c r="QZZ23" s="23"/>
      <c r="RAA23" s="23"/>
      <c r="RAB23" s="23"/>
      <c r="RAC23" s="23"/>
      <c r="RAD23" s="23"/>
      <c r="RAE23" s="23"/>
      <c r="RAF23" s="23"/>
      <c r="RAG23" s="23"/>
      <c r="RAH23" s="23"/>
      <c r="RAI23" s="23"/>
      <c r="RAJ23" s="23"/>
      <c r="RAK23" s="23"/>
      <c r="RAL23" s="23"/>
      <c r="RAM23" s="23"/>
      <c r="RAN23" s="23"/>
      <c r="RAO23" s="23"/>
      <c r="RAP23" s="23"/>
      <c r="RAQ23" s="23"/>
      <c r="RAR23" s="23"/>
      <c r="RAS23" s="23"/>
      <c r="RAT23" s="23"/>
      <c r="RAU23" s="23"/>
      <c r="RAV23" s="23"/>
      <c r="RAW23" s="23"/>
      <c r="RAX23" s="23"/>
      <c r="RAY23" s="23"/>
      <c r="RAZ23" s="23"/>
      <c r="RBA23" s="23"/>
      <c r="RBB23" s="23"/>
      <c r="RBC23" s="23"/>
      <c r="RBD23" s="23"/>
      <c r="RBE23" s="23"/>
      <c r="RBF23" s="23"/>
      <c r="RBG23" s="23"/>
      <c r="RBH23" s="23"/>
      <c r="RBI23" s="23"/>
      <c r="RBJ23" s="23"/>
      <c r="RBK23" s="23"/>
      <c r="RBL23" s="23"/>
      <c r="RBM23" s="23"/>
      <c r="RBN23" s="23"/>
      <c r="RBO23" s="23"/>
      <c r="RBP23" s="23"/>
      <c r="RBQ23" s="23"/>
      <c r="RBR23" s="23"/>
      <c r="RBS23" s="23"/>
      <c r="RBT23" s="23"/>
      <c r="RBU23" s="23"/>
      <c r="RBV23" s="23"/>
      <c r="RBW23" s="23"/>
      <c r="RBX23" s="23"/>
      <c r="RBY23" s="23"/>
      <c r="RBZ23" s="23"/>
      <c r="RCA23" s="23"/>
      <c r="RCB23" s="23"/>
      <c r="RCC23" s="23"/>
      <c r="RCD23" s="23"/>
      <c r="RCE23" s="23"/>
      <c r="RCF23" s="23"/>
      <c r="RCG23" s="23"/>
      <c r="RCH23" s="23"/>
      <c r="RCI23" s="23"/>
      <c r="RCJ23" s="23"/>
      <c r="RCK23" s="23"/>
      <c r="RCL23" s="23"/>
      <c r="RCM23" s="23"/>
      <c r="RCN23" s="23"/>
      <c r="RCO23" s="23"/>
      <c r="RCP23" s="23"/>
      <c r="RCQ23" s="23"/>
      <c r="RCR23" s="23"/>
      <c r="RCS23" s="23"/>
      <c r="RCT23" s="23"/>
      <c r="RCU23" s="23"/>
      <c r="RCV23" s="23"/>
      <c r="RCW23" s="23"/>
      <c r="RCX23" s="23"/>
      <c r="RCY23" s="23"/>
      <c r="RCZ23" s="23"/>
      <c r="RDA23" s="23"/>
      <c r="RDB23" s="23"/>
      <c r="RDC23" s="23"/>
      <c r="RDD23" s="23"/>
      <c r="RDE23" s="23"/>
      <c r="RDF23" s="23"/>
      <c r="RDG23" s="23"/>
      <c r="RDH23" s="23"/>
      <c r="RDI23" s="23"/>
      <c r="RDJ23" s="23"/>
      <c r="RDK23" s="23"/>
      <c r="RDL23" s="23"/>
      <c r="RDM23" s="23"/>
      <c r="RDN23" s="23"/>
      <c r="RDO23" s="23"/>
      <c r="RDP23" s="23"/>
      <c r="RDQ23" s="23"/>
      <c r="RDR23" s="23"/>
      <c r="RDS23" s="23"/>
      <c r="RDT23" s="23"/>
      <c r="RDU23" s="23"/>
      <c r="RDV23" s="23"/>
      <c r="RDW23" s="23"/>
      <c r="RDX23" s="23"/>
      <c r="RDY23" s="23"/>
      <c r="RDZ23" s="23"/>
      <c r="REA23" s="23"/>
      <c r="REB23" s="23"/>
      <c r="REC23" s="23"/>
      <c r="RED23" s="23"/>
      <c r="REE23" s="23"/>
      <c r="REF23" s="23"/>
      <c r="REG23" s="23"/>
      <c r="REH23" s="23"/>
      <c r="REI23" s="23"/>
      <c r="REJ23" s="23"/>
      <c r="REK23" s="23"/>
      <c r="REL23" s="23"/>
      <c r="REM23" s="23"/>
      <c r="REN23" s="23"/>
      <c r="REO23" s="23"/>
      <c r="REP23" s="23"/>
      <c r="REQ23" s="23"/>
      <c r="RER23" s="23"/>
      <c r="RES23" s="23"/>
      <c r="RET23" s="23"/>
      <c r="REU23" s="23"/>
      <c r="REV23" s="23"/>
      <c r="REW23" s="23"/>
      <c r="REX23" s="23"/>
      <c r="REY23" s="23"/>
      <c r="REZ23" s="23"/>
      <c r="RFA23" s="23"/>
      <c r="RFB23" s="23"/>
      <c r="RFC23" s="23"/>
      <c r="RFD23" s="23"/>
      <c r="RFE23" s="23"/>
      <c r="RFF23" s="23"/>
      <c r="RFG23" s="23"/>
      <c r="RFH23" s="23"/>
      <c r="RFI23" s="23"/>
      <c r="RFJ23" s="23"/>
      <c r="RFK23" s="23"/>
      <c r="RFL23" s="23"/>
      <c r="RFM23" s="23"/>
      <c r="RFN23" s="23"/>
      <c r="RFO23" s="23"/>
      <c r="RFP23" s="23"/>
      <c r="RFQ23" s="23"/>
      <c r="RFR23" s="23"/>
      <c r="RFS23" s="23"/>
      <c r="RFT23" s="23"/>
      <c r="RFU23" s="23"/>
      <c r="RFV23" s="23"/>
      <c r="RFW23" s="23"/>
      <c r="RFX23" s="23"/>
      <c r="RFY23" s="23"/>
      <c r="RFZ23" s="23"/>
      <c r="RGA23" s="23"/>
      <c r="RGB23" s="23"/>
      <c r="RGC23" s="23"/>
      <c r="RGD23" s="23"/>
      <c r="RGE23" s="23"/>
      <c r="RGF23" s="23"/>
      <c r="RGG23" s="23"/>
      <c r="RGH23" s="23"/>
      <c r="RGI23" s="23"/>
      <c r="RGJ23" s="23"/>
      <c r="RGK23" s="23"/>
      <c r="RGL23" s="23"/>
      <c r="RGM23" s="23"/>
      <c r="RGN23" s="23"/>
      <c r="RGO23" s="23"/>
      <c r="RGP23" s="23"/>
      <c r="RGQ23" s="23"/>
      <c r="RGR23" s="23"/>
      <c r="RGS23" s="23"/>
      <c r="RGT23" s="23"/>
      <c r="RGU23" s="23"/>
      <c r="RGV23" s="23"/>
      <c r="RGW23" s="23"/>
      <c r="RGX23" s="23"/>
      <c r="RGY23" s="23"/>
      <c r="RGZ23" s="23"/>
      <c r="RHA23" s="23"/>
      <c r="RHB23" s="23"/>
      <c r="RHC23" s="23"/>
      <c r="RHD23" s="23"/>
      <c r="RHE23" s="23"/>
      <c r="RHF23" s="23"/>
      <c r="RHG23" s="23"/>
      <c r="RHH23" s="23"/>
      <c r="RHI23" s="23"/>
      <c r="RHJ23" s="23"/>
      <c r="RHK23" s="23"/>
      <c r="RHL23" s="23"/>
      <c r="RHM23" s="23"/>
      <c r="RHN23" s="23"/>
      <c r="RHO23" s="23"/>
      <c r="RHP23" s="23"/>
      <c r="RHQ23" s="23"/>
      <c r="RHR23" s="23"/>
      <c r="RHS23" s="23"/>
      <c r="RHT23" s="23"/>
      <c r="RHU23" s="23"/>
      <c r="RHV23" s="23"/>
      <c r="RHW23" s="23"/>
      <c r="RHX23" s="23"/>
      <c r="RHY23" s="23"/>
      <c r="RHZ23" s="23"/>
      <c r="RIA23" s="23"/>
      <c r="RIB23" s="23"/>
      <c r="RIC23" s="23"/>
      <c r="RID23" s="23"/>
      <c r="RIE23" s="23"/>
      <c r="RIF23" s="23"/>
      <c r="RIG23" s="23"/>
      <c r="RIH23" s="23"/>
      <c r="RII23" s="23"/>
      <c r="RIJ23" s="23"/>
      <c r="RIK23" s="23"/>
      <c r="RIL23" s="23"/>
      <c r="RIM23" s="23"/>
      <c r="RIN23" s="23"/>
      <c r="RIO23" s="23"/>
      <c r="RIP23" s="23"/>
      <c r="RIQ23" s="23"/>
      <c r="RIR23" s="23"/>
      <c r="RIS23" s="23"/>
      <c r="RIT23" s="23"/>
      <c r="RIU23" s="23"/>
      <c r="RIV23" s="23"/>
      <c r="RIW23" s="23"/>
      <c r="RIX23" s="23"/>
      <c r="RIY23" s="23"/>
      <c r="RIZ23" s="23"/>
      <c r="RJA23" s="23"/>
      <c r="RJB23" s="23"/>
      <c r="RJC23" s="23"/>
      <c r="RJD23" s="23"/>
      <c r="RJE23" s="23"/>
      <c r="RJF23" s="23"/>
      <c r="RJG23" s="23"/>
      <c r="RJH23" s="23"/>
      <c r="RJI23" s="23"/>
      <c r="RJJ23" s="23"/>
      <c r="RJK23" s="23"/>
      <c r="RJL23" s="23"/>
      <c r="RJM23" s="23"/>
      <c r="RJN23" s="23"/>
      <c r="RJO23" s="23"/>
      <c r="RJP23" s="23"/>
      <c r="RJQ23" s="23"/>
      <c r="RJR23" s="23"/>
      <c r="RJS23" s="23"/>
      <c r="RJT23" s="23"/>
      <c r="RJU23" s="23"/>
      <c r="RJV23" s="23"/>
      <c r="RJW23" s="23"/>
      <c r="RJX23" s="23"/>
      <c r="RJY23" s="23"/>
      <c r="RJZ23" s="23"/>
      <c r="RKA23" s="23"/>
      <c r="RKB23" s="23"/>
      <c r="RKC23" s="23"/>
      <c r="RKD23" s="23"/>
      <c r="RKE23" s="23"/>
      <c r="RKF23" s="23"/>
      <c r="RKG23" s="23"/>
      <c r="RKH23" s="23"/>
      <c r="RKI23" s="23"/>
      <c r="RKJ23" s="23"/>
      <c r="RKK23" s="23"/>
      <c r="RKL23" s="23"/>
      <c r="RKM23" s="23"/>
      <c r="RKN23" s="23"/>
      <c r="RKO23" s="23"/>
      <c r="RKP23" s="23"/>
      <c r="RKQ23" s="23"/>
      <c r="RKR23" s="23"/>
      <c r="RKS23" s="23"/>
      <c r="RKT23" s="23"/>
      <c r="RKU23" s="23"/>
      <c r="RKV23" s="23"/>
      <c r="RKW23" s="23"/>
      <c r="RKX23" s="23"/>
      <c r="RKY23" s="23"/>
      <c r="RKZ23" s="23"/>
      <c r="RLA23" s="23"/>
      <c r="RLB23" s="23"/>
      <c r="RLC23" s="23"/>
      <c r="RLD23" s="23"/>
      <c r="RLE23" s="23"/>
      <c r="RLF23" s="23"/>
      <c r="RLG23" s="23"/>
      <c r="RLH23" s="23"/>
      <c r="RLI23" s="23"/>
      <c r="RLJ23" s="23"/>
      <c r="RLK23" s="23"/>
      <c r="RLL23" s="23"/>
      <c r="RLM23" s="23"/>
      <c r="RLN23" s="23"/>
      <c r="RLO23" s="23"/>
      <c r="RLP23" s="23"/>
      <c r="RLQ23" s="23"/>
      <c r="RLR23" s="23"/>
      <c r="RLS23" s="23"/>
      <c r="RLT23" s="23"/>
      <c r="RLU23" s="23"/>
      <c r="RLV23" s="23"/>
      <c r="RLW23" s="23"/>
      <c r="RLX23" s="23"/>
      <c r="RLY23" s="23"/>
      <c r="RLZ23" s="23"/>
      <c r="RMA23" s="23"/>
      <c r="RMB23" s="23"/>
      <c r="RMC23" s="23"/>
      <c r="RMD23" s="23"/>
      <c r="RME23" s="23"/>
      <c r="RMF23" s="23"/>
      <c r="RMG23" s="23"/>
      <c r="RMH23" s="23"/>
      <c r="RMI23" s="23"/>
      <c r="RMJ23" s="23"/>
      <c r="RMK23" s="23"/>
      <c r="RML23" s="23"/>
      <c r="RMM23" s="23"/>
      <c r="RMN23" s="23"/>
      <c r="RMO23" s="23"/>
      <c r="RMP23" s="23"/>
      <c r="RMQ23" s="23"/>
      <c r="RMR23" s="23"/>
      <c r="RMS23" s="23"/>
      <c r="RMT23" s="23"/>
      <c r="RMU23" s="23"/>
      <c r="RMV23" s="23"/>
      <c r="RMW23" s="23"/>
      <c r="RMX23" s="23"/>
      <c r="RMY23" s="23"/>
      <c r="RMZ23" s="23"/>
      <c r="RNA23" s="23"/>
      <c r="RNB23" s="23"/>
      <c r="RNC23" s="23"/>
      <c r="RND23" s="23"/>
      <c r="RNE23" s="23"/>
      <c r="RNF23" s="23"/>
      <c r="RNG23" s="23"/>
      <c r="RNH23" s="23"/>
      <c r="RNI23" s="23"/>
      <c r="RNJ23" s="23"/>
      <c r="RNK23" s="23"/>
      <c r="RNL23" s="23"/>
      <c r="RNM23" s="23"/>
      <c r="RNN23" s="23"/>
      <c r="RNO23" s="23"/>
      <c r="RNP23" s="23"/>
      <c r="RNQ23" s="23"/>
      <c r="RNR23" s="23"/>
      <c r="RNS23" s="23"/>
      <c r="RNT23" s="23"/>
      <c r="RNU23" s="23"/>
      <c r="RNV23" s="23"/>
      <c r="RNW23" s="23"/>
      <c r="RNX23" s="23"/>
      <c r="RNY23" s="23"/>
      <c r="RNZ23" s="23"/>
      <c r="ROA23" s="23"/>
      <c r="ROB23" s="23"/>
      <c r="ROC23" s="23"/>
      <c r="ROD23" s="23"/>
      <c r="ROE23" s="23"/>
      <c r="ROF23" s="23"/>
      <c r="ROG23" s="23"/>
      <c r="ROH23" s="23"/>
      <c r="ROI23" s="23"/>
      <c r="ROJ23" s="23"/>
      <c r="ROK23" s="23"/>
      <c r="ROL23" s="23"/>
      <c r="ROM23" s="23"/>
      <c r="RON23" s="23"/>
      <c r="ROO23" s="23"/>
      <c r="ROP23" s="23"/>
      <c r="ROQ23" s="23"/>
      <c r="ROR23" s="23"/>
      <c r="ROS23" s="23"/>
      <c r="ROT23" s="23"/>
      <c r="ROU23" s="23"/>
      <c r="ROV23" s="23"/>
      <c r="ROW23" s="23"/>
      <c r="ROX23" s="23"/>
      <c r="ROY23" s="23"/>
      <c r="ROZ23" s="23"/>
      <c r="RPA23" s="23"/>
      <c r="RPB23" s="23"/>
      <c r="RPC23" s="23"/>
      <c r="RPD23" s="23"/>
      <c r="RPE23" s="23"/>
      <c r="RPF23" s="23"/>
      <c r="RPG23" s="23"/>
      <c r="RPH23" s="23"/>
      <c r="RPI23" s="23"/>
      <c r="RPJ23" s="23"/>
      <c r="RPK23" s="23"/>
      <c r="RPL23" s="23"/>
      <c r="RPM23" s="23"/>
      <c r="RPN23" s="23"/>
      <c r="RPO23" s="23"/>
      <c r="RPP23" s="23"/>
      <c r="RPQ23" s="23"/>
      <c r="RPR23" s="23"/>
      <c r="RPS23" s="23"/>
      <c r="RPT23" s="23"/>
      <c r="RPU23" s="23"/>
      <c r="RPV23" s="23"/>
      <c r="RPW23" s="23"/>
      <c r="RPX23" s="23"/>
      <c r="RPY23" s="23"/>
      <c r="RPZ23" s="23"/>
      <c r="RQA23" s="23"/>
      <c r="RQB23" s="23"/>
      <c r="RQC23" s="23"/>
      <c r="RQD23" s="23"/>
      <c r="RQE23" s="23"/>
      <c r="RQF23" s="23"/>
      <c r="RQG23" s="23"/>
      <c r="RQH23" s="23"/>
      <c r="RQI23" s="23"/>
      <c r="RQJ23" s="23"/>
      <c r="RQK23" s="23"/>
      <c r="RQL23" s="23"/>
      <c r="RQM23" s="23"/>
      <c r="RQN23" s="23"/>
      <c r="RQO23" s="23"/>
      <c r="RQP23" s="23"/>
      <c r="RQQ23" s="23"/>
      <c r="RQR23" s="23"/>
      <c r="RQS23" s="23"/>
      <c r="RQT23" s="23"/>
      <c r="RQU23" s="23"/>
      <c r="RQV23" s="23"/>
      <c r="RQW23" s="23"/>
      <c r="RQX23" s="23"/>
      <c r="RQY23" s="23"/>
      <c r="RQZ23" s="23"/>
      <c r="RRA23" s="23"/>
      <c r="RRB23" s="23"/>
      <c r="RRC23" s="23"/>
      <c r="RRD23" s="23"/>
      <c r="RRE23" s="23"/>
      <c r="RRF23" s="23"/>
      <c r="RRG23" s="23"/>
      <c r="RRH23" s="23"/>
      <c r="RRI23" s="23"/>
      <c r="RRJ23" s="23"/>
      <c r="RRK23" s="23"/>
      <c r="RRL23" s="23"/>
      <c r="RRM23" s="23"/>
      <c r="RRN23" s="23"/>
      <c r="RRO23" s="23"/>
      <c r="RRP23" s="23"/>
      <c r="RRQ23" s="23"/>
      <c r="RRR23" s="23"/>
      <c r="RRS23" s="23"/>
      <c r="RRT23" s="23"/>
      <c r="RRU23" s="23"/>
      <c r="RRV23" s="23"/>
      <c r="RRW23" s="23"/>
      <c r="RRX23" s="23"/>
      <c r="RRY23" s="23"/>
      <c r="RRZ23" s="23"/>
      <c r="RSA23" s="23"/>
      <c r="RSB23" s="23"/>
      <c r="RSC23" s="23"/>
      <c r="RSD23" s="23"/>
      <c r="RSE23" s="23"/>
      <c r="RSF23" s="23"/>
      <c r="RSG23" s="23"/>
      <c r="RSH23" s="23"/>
      <c r="RSI23" s="23"/>
      <c r="RSJ23" s="23"/>
      <c r="RSK23" s="23"/>
      <c r="RSL23" s="23"/>
      <c r="RSM23" s="23"/>
      <c r="RSN23" s="23"/>
      <c r="RSO23" s="23"/>
      <c r="RSP23" s="23"/>
      <c r="RSQ23" s="23"/>
      <c r="RSR23" s="23"/>
      <c r="RSS23" s="23"/>
      <c r="RST23" s="23"/>
      <c r="RSU23" s="23"/>
      <c r="RSV23" s="23"/>
      <c r="RSW23" s="23"/>
      <c r="RSX23" s="23"/>
      <c r="RSY23" s="23"/>
      <c r="RSZ23" s="23"/>
      <c r="RTA23" s="23"/>
      <c r="RTB23" s="23"/>
      <c r="RTC23" s="23"/>
      <c r="RTD23" s="23"/>
      <c r="RTE23" s="23"/>
      <c r="RTF23" s="23"/>
      <c r="RTG23" s="23"/>
      <c r="RTH23" s="23"/>
      <c r="RTI23" s="23"/>
      <c r="RTJ23" s="23"/>
      <c r="RTK23" s="23"/>
      <c r="RTL23" s="23"/>
      <c r="RTM23" s="23"/>
      <c r="RTN23" s="23"/>
      <c r="RTO23" s="23"/>
      <c r="RTP23" s="23"/>
      <c r="RTQ23" s="23"/>
      <c r="RTR23" s="23"/>
      <c r="RTS23" s="23"/>
      <c r="RTT23" s="23"/>
      <c r="RTU23" s="23"/>
      <c r="RTV23" s="23"/>
      <c r="RTW23" s="23"/>
      <c r="RTX23" s="23"/>
      <c r="RTY23" s="23"/>
      <c r="RTZ23" s="23"/>
      <c r="RUA23" s="23"/>
      <c r="RUB23" s="23"/>
      <c r="RUC23" s="23"/>
      <c r="RUD23" s="23"/>
      <c r="RUE23" s="23"/>
      <c r="RUF23" s="23"/>
      <c r="RUG23" s="23"/>
      <c r="RUH23" s="23"/>
      <c r="RUI23" s="23"/>
      <c r="RUJ23" s="23"/>
      <c r="RUK23" s="23"/>
      <c r="RUL23" s="23"/>
      <c r="RUM23" s="23"/>
      <c r="RUN23" s="23"/>
      <c r="RUO23" s="23"/>
      <c r="RUP23" s="23"/>
      <c r="RUQ23" s="23"/>
      <c r="RUR23" s="23"/>
      <c r="RUS23" s="23"/>
      <c r="RUT23" s="23"/>
      <c r="RUU23" s="23"/>
      <c r="RUV23" s="23"/>
      <c r="RUW23" s="23"/>
      <c r="RUX23" s="23"/>
      <c r="RUY23" s="23"/>
      <c r="RUZ23" s="23"/>
      <c r="RVA23" s="23"/>
      <c r="RVB23" s="23"/>
      <c r="RVC23" s="23"/>
      <c r="RVD23" s="23"/>
      <c r="RVE23" s="23"/>
      <c r="RVF23" s="23"/>
      <c r="RVG23" s="23"/>
      <c r="RVH23" s="23"/>
      <c r="RVI23" s="23"/>
      <c r="RVJ23" s="23"/>
      <c r="RVK23" s="23"/>
      <c r="RVL23" s="23"/>
      <c r="RVM23" s="23"/>
      <c r="RVN23" s="23"/>
      <c r="RVO23" s="23"/>
      <c r="RVP23" s="23"/>
      <c r="RVQ23" s="23"/>
      <c r="RVR23" s="23"/>
      <c r="RVS23" s="23"/>
      <c r="RVT23" s="23"/>
      <c r="RVU23" s="23"/>
      <c r="RVV23" s="23"/>
      <c r="RVW23" s="23"/>
      <c r="RVX23" s="23"/>
      <c r="RVY23" s="23"/>
      <c r="RVZ23" s="23"/>
      <c r="RWA23" s="23"/>
      <c r="RWB23" s="23"/>
      <c r="RWC23" s="23"/>
      <c r="RWD23" s="23"/>
      <c r="RWE23" s="23"/>
      <c r="RWF23" s="23"/>
      <c r="RWG23" s="23"/>
      <c r="RWH23" s="23"/>
      <c r="RWI23" s="23"/>
      <c r="RWJ23" s="23"/>
      <c r="RWK23" s="23"/>
      <c r="RWL23" s="23"/>
      <c r="RWM23" s="23"/>
      <c r="RWN23" s="23"/>
      <c r="RWO23" s="23"/>
      <c r="RWP23" s="23"/>
      <c r="RWQ23" s="23"/>
      <c r="RWR23" s="23"/>
      <c r="RWS23" s="23"/>
      <c r="RWT23" s="23"/>
      <c r="RWU23" s="23"/>
      <c r="RWV23" s="23"/>
      <c r="RWW23" s="23"/>
      <c r="RWX23" s="23"/>
      <c r="RWY23" s="23"/>
      <c r="RWZ23" s="23"/>
      <c r="RXA23" s="23"/>
      <c r="RXB23" s="23"/>
      <c r="RXC23" s="23"/>
      <c r="RXD23" s="23"/>
      <c r="RXE23" s="23"/>
      <c r="RXF23" s="23"/>
      <c r="RXG23" s="23"/>
      <c r="RXH23" s="23"/>
      <c r="RXI23" s="23"/>
      <c r="RXJ23" s="23"/>
      <c r="RXK23" s="23"/>
      <c r="RXL23" s="23"/>
      <c r="RXM23" s="23"/>
      <c r="RXN23" s="23"/>
      <c r="RXO23" s="23"/>
      <c r="RXP23" s="23"/>
      <c r="RXQ23" s="23"/>
      <c r="RXR23" s="23"/>
      <c r="RXS23" s="23"/>
      <c r="RXT23" s="23"/>
      <c r="RXU23" s="23"/>
      <c r="RXV23" s="23"/>
      <c r="RXW23" s="23"/>
      <c r="RXX23" s="23"/>
      <c r="RXY23" s="23"/>
      <c r="RXZ23" s="23"/>
      <c r="RYA23" s="23"/>
      <c r="RYB23" s="23"/>
      <c r="RYC23" s="23"/>
      <c r="RYD23" s="23"/>
      <c r="RYE23" s="23"/>
      <c r="RYF23" s="23"/>
      <c r="RYG23" s="23"/>
      <c r="RYH23" s="23"/>
      <c r="RYI23" s="23"/>
      <c r="RYJ23" s="23"/>
      <c r="RYK23" s="23"/>
      <c r="RYL23" s="23"/>
      <c r="RYM23" s="23"/>
      <c r="RYN23" s="23"/>
      <c r="RYO23" s="23"/>
      <c r="RYP23" s="23"/>
      <c r="RYQ23" s="23"/>
      <c r="RYR23" s="23"/>
      <c r="RYS23" s="23"/>
      <c r="RYT23" s="23"/>
      <c r="RYU23" s="23"/>
      <c r="RYV23" s="23"/>
      <c r="RYW23" s="23"/>
      <c r="RYX23" s="23"/>
      <c r="RYY23" s="23"/>
      <c r="RYZ23" s="23"/>
      <c r="RZA23" s="23"/>
      <c r="RZB23" s="23"/>
      <c r="RZC23" s="23"/>
      <c r="RZD23" s="23"/>
      <c r="RZE23" s="23"/>
      <c r="RZF23" s="23"/>
      <c r="RZG23" s="23"/>
      <c r="RZH23" s="23"/>
      <c r="RZI23" s="23"/>
      <c r="RZJ23" s="23"/>
      <c r="RZK23" s="23"/>
      <c r="RZL23" s="23"/>
      <c r="RZM23" s="23"/>
      <c r="RZN23" s="23"/>
      <c r="RZO23" s="23"/>
      <c r="RZP23" s="23"/>
      <c r="RZQ23" s="23"/>
      <c r="RZR23" s="23"/>
      <c r="RZS23" s="23"/>
      <c r="RZT23" s="23"/>
      <c r="RZU23" s="23"/>
      <c r="RZV23" s="23"/>
      <c r="RZW23" s="23"/>
      <c r="RZX23" s="23"/>
      <c r="RZY23" s="23"/>
      <c r="RZZ23" s="23"/>
      <c r="SAA23" s="23"/>
      <c r="SAB23" s="23"/>
      <c r="SAC23" s="23"/>
      <c r="SAD23" s="23"/>
      <c r="SAE23" s="23"/>
      <c r="SAF23" s="23"/>
      <c r="SAG23" s="23"/>
      <c r="SAH23" s="23"/>
      <c r="SAI23" s="23"/>
      <c r="SAJ23" s="23"/>
      <c r="SAK23" s="23"/>
      <c r="SAL23" s="23"/>
      <c r="SAM23" s="23"/>
      <c r="SAN23" s="23"/>
      <c r="SAO23" s="23"/>
      <c r="SAP23" s="23"/>
      <c r="SAQ23" s="23"/>
      <c r="SAR23" s="23"/>
      <c r="SAS23" s="23"/>
      <c r="SAT23" s="23"/>
      <c r="SAU23" s="23"/>
      <c r="SAV23" s="23"/>
      <c r="SAW23" s="23"/>
      <c r="SAX23" s="23"/>
      <c r="SAY23" s="23"/>
      <c r="SAZ23" s="23"/>
      <c r="SBA23" s="23"/>
      <c r="SBB23" s="23"/>
      <c r="SBC23" s="23"/>
      <c r="SBD23" s="23"/>
      <c r="SBE23" s="23"/>
      <c r="SBF23" s="23"/>
      <c r="SBG23" s="23"/>
      <c r="SBH23" s="23"/>
      <c r="SBI23" s="23"/>
      <c r="SBJ23" s="23"/>
      <c r="SBK23" s="23"/>
      <c r="SBL23" s="23"/>
      <c r="SBM23" s="23"/>
      <c r="SBN23" s="23"/>
      <c r="SBO23" s="23"/>
      <c r="SBP23" s="23"/>
      <c r="SBQ23" s="23"/>
      <c r="SBR23" s="23"/>
      <c r="SBS23" s="23"/>
      <c r="SBT23" s="23"/>
      <c r="SBU23" s="23"/>
      <c r="SBV23" s="23"/>
      <c r="SBW23" s="23"/>
      <c r="SBX23" s="23"/>
      <c r="SBY23" s="23"/>
      <c r="SBZ23" s="23"/>
      <c r="SCA23" s="23"/>
      <c r="SCB23" s="23"/>
      <c r="SCC23" s="23"/>
      <c r="SCD23" s="23"/>
      <c r="SCE23" s="23"/>
      <c r="SCF23" s="23"/>
      <c r="SCG23" s="23"/>
      <c r="SCH23" s="23"/>
      <c r="SCI23" s="23"/>
      <c r="SCJ23" s="23"/>
      <c r="SCK23" s="23"/>
      <c r="SCL23" s="23"/>
      <c r="SCM23" s="23"/>
      <c r="SCN23" s="23"/>
      <c r="SCO23" s="23"/>
      <c r="SCP23" s="23"/>
      <c r="SCQ23" s="23"/>
      <c r="SCR23" s="23"/>
      <c r="SCS23" s="23"/>
      <c r="SCT23" s="23"/>
      <c r="SCU23" s="23"/>
      <c r="SCV23" s="23"/>
      <c r="SCW23" s="23"/>
      <c r="SCX23" s="23"/>
      <c r="SCY23" s="23"/>
      <c r="SCZ23" s="23"/>
      <c r="SDA23" s="23"/>
      <c r="SDB23" s="23"/>
      <c r="SDC23" s="23"/>
      <c r="SDD23" s="23"/>
      <c r="SDE23" s="23"/>
      <c r="SDF23" s="23"/>
      <c r="SDG23" s="23"/>
      <c r="SDH23" s="23"/>
      <c r="SDI23" s="23"/>
      <c r="SDJ23" s="23"/>
      <c r="SDK23" s="23"/>
      <c r="SDL23" s="23"/>
      <c r="SDM23" s="23"/>
      <c r="SDN23" s="23"/>
      <c r="SDO23" s="23"/>
      <c r="SDP23" s="23"/>
      <c r="SDQ23" s="23"/>
      <c r="SDR23" s="23"/>
      <c r="SDS23" s="23"/>
      <c r="SDT23" s="23"/>
      <c r="SDU23" s="23"/>
      <c r="SDV23" s="23"/>
      <c r="SDW23" s="23"/>
      <c r="SDX23" s="23"/>
      <c r="SDY23" s="23"/>
      <c r="SDZ23" s="23"/>
      <c r="SEA23" s="23"/>
      <c r="SEB23" s="23"/>
      <c r="SEC23" s="23"/>
      <c r="SED23" s="23"/>
      <c r="SEE23" s="23"/>
      <c r="SEF23" s="23"/>
      <c r="SEG23" s="23"/>
      <c r="SEH23" s="23"/>
      <c r="SEI23" s="23"/>
      <c r="SEJ23" s="23"/>
      <c r="SEK23" s="23"/>
      <c r="SEL23" s="23"/>
      <c r="SEM23" s="23"/>
      <c r="SEN23" s="23"/>
      <c r="SEO23" s="23"/>
      <c r="SEP23" s="23"/>
      <c r="SEQ23" s="23"/>
      <c r="SER23" s="23"/>
      <c r="SES23" s="23"/>
      <c r="SET23" s="23"/>
      <c r="SEU23" s="23"/>
      <c r="SEV23" s="23"/>
      <c r="SEW23" s="23"/>
      <c r="SEX23" s="23"/>
      <c r="SEY23" s="23"/>
      <c r="SEZ23" s="23"/>
      <c r="SFA23" s="23"/>
      <c r="SFB23" s="23"/>
      <c r="SFC23" s="23"/>
      <c r="SFD23" s="23"/>
      <c r="SFE23" s="23"/>
      <c r="SFF23" s="23"/>
      <c r="SFG23" s="23"/>
      <c r="SFH23" s="23"/>
      <c r="SFI23" s="23"/>
      <c r="SFJ23" s="23"/>
      <c r="SFK23" s="23"/>
      <c r="SFL23" s="23"/>
      <c r="SFM23" s="23"/>
      <c r="SFN23" s="23"/>
      <c r="SFO23" s="23"/>
      <c r="SFP23" s="23"/>
      <c r="SFQ23" s="23"/>
      <c r="SFR23" s="23"/>
      <c r="SFS23" s="23"/>
      <c r="SFT23" s="23"/>
      <c r="SFU23" s="23"/>
      <c r="SFV23" s="23"/>
      <c r="SFW23" s="23"/>
      <c r="SFX23" s="23"/>
      <c r="SFY23" s="23"/>
      <c r="SFZ23" s="23"/>
      <c r="SGA23" s="23"/>
      <c r="SGB23" s="23"/>
      <c r="SGC23" s="23"/>
      <c r="SGD23" s="23"/>
      <c r="SGE23" s="23"/>
      <c r="SGF23" s="23"/>
      <c r="SGG23" s="23"/>
      <c r="SGH23" s="23"/>
      <c r="SGI23" s="23"/>
      <c r="SGJ23" s="23"/>
      <c r="SGK23" s="23"/>
      <c r="SGL23" s="23"/>
      <c r="SGM23" s="23"/>
      <c r="SGN23" s="23"/>
      <c r="SGO23" s="23"/>
      <c r="SGP23" s="23"/>
      <c r="SGQ23" s="23"/>
      <c r="SGR23" s="23"/>
      <c r="SGS23" s="23"/>
      <c r="SGT23" s="23"/>
      <c r="SGU23" s="23"/>
      <c r="SGV23" s="23"/>
      <c r="SGW23" s="23"/>
      <c r="SGX23" s="23"/>
      <c r="SGY23" s="23"/>
      <c r="SGZ23" s="23"/>
      <c r="SHA23" s="23"/>
      <c r="SHB23" s="23"/>
      <c r="SHC23" s="23"/>
      <c r="SHD23" s="23"/>
      <c r="SHE23" s="23"/>
      <c r="SHF23" s="23"/>
      <c r="SHG23" s="23"/>
      <c r="SHH23" s="23"/>
      <c r="SHI23" s="23"/>
      <c r="SHJ23" s="23"/>
      <c r="SHK23" s="23"/>
      <c r="SHL23" s="23"/>
      <c r="SHM23" s="23"/>
      <c r="SHN23" s="23"/>
      <c r="SHO23" s="23"/>
      <c r="SHP23" s="23"/>
      <c r="SHQ23" s="23"/>
      <c r="SHR23" s="23"/>
      <c r="SHS23" s="23"/>
      <c r="SHT23" s="23"/>
      <c r="SHU23" s="23"/>
      <c r="SHV23" s="23"/>
      <c r="SHW23" s="23"/>
      <c r="SHX23" s="23"/>
      <c r="SHY23" s="23"/>
      <c r="SHZ23" s="23"/>
      <c r="SIA23" s="23"/>
      <c r="SIB23" s="23"/>
      <c r="SIC23" s="23"/>
      <c r="SID23" s="23"/>
      <c r="SIE23" s="23"/>
      <c r="SIF23" s="23"/>
      <c r="SIG23" s="23"/>
      <c r="SIH23" s="23"/>
      <c r="SII23" s="23"/>
      <c r="SIJ23" s="23"/>
      <c r="SIK23" s="23"/>
      <c r="SIL23" s="23"/>
      <c r="SIM23" s="23"/>
      <c r="SIN23" s="23"/>
      <c r="SIO23" s="23"/>
      <c r="SIP23" s="23"/>
      <c r="SIQ23" s="23"/>
      <c r="SIR23" s="23"/>
      <c r="SIS23" s="23"/>
      <c r="SIT23" s="23"/>
      <c r="SIU23" s="23"/>
      <c r="SIV23" s="23"/>
      <c r="SIW23" s="23"/>
      <c r="SIX23" s="23"/>
      <c r="SIY23" s="23"/>
      <c r="SIZ23" s="23"/>
      <c r="SJA23" s="23"/>
      <c r="SJB23" s="23"/>
      <c r="SJC23" s="23"/>
      <c r="SJD23" s="23"/>
      <c r="SJE23" s="23"/>
      <c r="SJF23" s="23"/>
      <c r="SJG23" s="23"/>
      <c r="SJH23" s="23"/>
      <c r="SJI23" s="23"/>
      <c r="SJJ23" s="23"/>
      <c r="SJK23" s="23"/>
      <c r="SJL23" s="23"/>
      <c r="SJM23" s="23"/>
      <c r="SJN23" s="23"/>
      <c r="SJO23" s="23"/>
      <c r="SJP23" s="23"/>
      <c r="SJQ23" s="23"/>
      <c r="SJR23" s="23"/>
      <c r="SJS23" s="23"/>
      <c r="SJT23" s="23"/>
      <c r="SJU23" s="23"/>
      <c r="SJV23" s="23"/>
      <c r="SJW23" s="23"/>
      <c r="SJX23" s="23"/>
      <c r="SJY23" s="23"/>
      <c r="SJZ23" s="23"/>
      <c r="SKA23" s="23"/>
      <c r="SKB23" s="23"/>
      <c r="SKC23" s="23"/>
      <c r="SKD23" s="23"/>
      <c r="SKE23" s="23"/>
      <c r="SKF23" s="23"/>
      <c r="SKG23" s="23"/>
      <c r="SKH23" s="23"/>
      <c r="SKI23" s="23"/>
      <c r="SKJ23" s="23"/>
      <c r="SKK23" s="23"/>
      <c r="SKL23" s="23"/>
      <c r="SKM23" s="23"/>
      <c r="SKN23" s="23"/>
      <c r="SKO23" s="23"/>
      <c r="SKP23" s="23"/>
      <c r="SKQ23" s="23"/>
      <c r="SKR23" s="23"/>
      <c r="SKS23" s="23"/>
      <c r="SKT23" s="23"/>
      <c r="SKU23" s="23"/>
      <c r="SKV23" s="23"/>
      <c r="SKW23" s="23"/>
      <c r="SKX23" s="23"/>
      <c r="SKY23" s="23"/>
      <c r="SKZ23" s="23"/>
      <c r="SLA23" s="23"/>
      <c r="SLB23" s="23"/>
      <c r="SLC23" s="23"/>
      <c r="SLD23" s="23"/>
      <c r="SLE23" s="23"/>
      <c r="SLF23" s="23"/>
      <c r="SLG23" s="23"/>
      <c r="SLH23" s="23"/>
      <c r="SLI23" s="23"/>
      <c r="SLJ23" s="23"/>
      <c r="SLK23" s="23"/>
      <c r="SLL23" s="23"/>
      <c r="SLM23" s="23"/>
      <c r="SLN23" s="23"/>
      <c r="SLO23" s="23"/>
      <c r="SLP23" s="23"/>
      <c r="SLQ23" s="23"/>
      <c r="SLR23" s="23"/>
      <c r="SLS23" s="23"/>
      <c r="SLT23" s="23"/>
      <c r="SLU23" s="23"/>
      <c r="SLV23" s="23"/>
      <c r="SLW23" s="23"/>
      <c r="SLX23" s="23"/>
      <c r="SLY23" s="23"/>
      <c r="SLZ23" s="23"/>
      <c r="SMA23" s="23"/>
      <c r="SMB23" s="23"/>
      <c r="SMC23" s="23"/>
      <c r="SMD23" s="23"/>
      <c r="SME23" s="23"/>
      <c r="SMF23" s="23"/>
      <c r="SMG23" s="23"/>
      <c r="SMH23" s="23"/>
      <c r="SMI23" s="23"/>
      <c r="SMJ23" s="23"/>
      <c r="SMK23" s="23"/>
      <c r="SML23" s="23"/>
      <c r="SMM23" s="23"/>
      <c r="SMN23" s="23"/>
      <c r="SMO23" s="23"/>
      <c r="SMP23" s="23"/>
      <c r="SMQ23" s="23"/>
      <c r="SMR23" s="23"/>
      <c r="SMS23" s="23"/>
      <c r="SMT23" s="23"/>
      <c r="SMU23" s="23"/>
      <c r="SMV23" s="23"/>
      <c r="SMW23" s="23"/>
      <c r="SMX23" s="23"/>
      <c r="SMY23" s="23"/>
      <c r="SMZ23" s="23"/>
      <c r="SNA23" s="23"/>
      <c r="SNB23" s="23"/>
      <c r="SNC23" s="23"/>
      <c r="SND23" s="23"/>
      <c r="SNE23" s="23"/>
      <c r="SNF23" s="23"/>
      <c r="SNG23" s="23"/>
      <c r="SNH23" s="23"/>
      <c r="SNI23" s="23"/>
      <c r="SNJ23" s="23"/>
      <c r="SNK23" s="23"/>
      <c r="SNL23" s="23"/>
      <c r="SNM23" s="23"/>
      <c r="SNN23" s="23"/>
      <c r="SNO23" s="23"/>
      <c r="SNP23" s="23"/>
      <c r="SNQ23" s="23"/>
      <c r="SNR23" s="23"/>
      <c r="SNS23" s="23"/>
      <c r="SNT23" s="23"/>
      <c r="SNU23" s="23"/>
      <c r="SNV23" s="23"/>
      <c r="SNW23" s="23"/>
      <c r="SNX23" s="23"/>
      <c r="SNY23" s="23"/>
      <c r="SNZ23" s="23"/>
      <c r="SOA23" s="23"/>
      <c r="SOB23" s="23"/>
      <c r="SOC23" s="23"/>
      <c r="SOD23" s="23"/>
      <c r="SOE23" s="23"/>
      <c r="SOF23" s="23"/>
      <c r="SOG23" s="23"/>
      <c r="SOH23" s="23"/>
      <c r="SOI23" s="23"/>
      <c r="SOJ23" s="23"/>
      <c r="SOK23" s="23"/>
      <c r="SOL23" s="23"/>
      <c r="SOM23" s="23"/>
      <c r="SON23" s="23"/>
      <c r="SOO23" s="23"/>
      <c r="SOP23" s="23"/>
      <c r="SOQ23" s="23"/>
      <c r="SOR23" s="23"/>
      <c r="SOS23" s="23"/>
      <c r="SOT23" s="23"/>
      <c r="SOU23" s="23"/>
      <c r="SOV23" s="23"/>
      <c r="SOW23" s="23"/>
      <c r="SOX23" s="23"/>
      <c r="SOY23" s="23"/>
      <c r="SOZ23" s="23"/>
      <c r="SPA23" s="23"/>
      <c r="SPB23" s="23"/>
      <c r="SPC23" s="23"/>
      <c r="SPD23" s="23"/>
      <c r="SPE23" s="23"/>
      <c r="SPF23" s="23"/>
      <c r="SPG23" s="23"/>
      <c r="SPH23" s="23"/>
      <c r="SPI23" s="23"/>
      <c r="SPJ23" s="23"/>
      <c r="SPK23" s="23"/>
      <c r="SPL23" s="23"/>
      <c r="SPM23" s="23"/>
      <c r="SPN23" s="23"/>
      <c r="SPO23" s="23"/>
      <c r="SPP23" s="23"/>
      <c r="SPQ23" s="23"/>
      <c r="SPR23" s="23"/>
      <c r="SPS23" s="23"/>
      <c r="SPT23" s="23"/>
      <c r="SPU23" s="23"/>
      <c r="SPV23" s="23"/>
      <c r="SPW23" s="23"/>
      <c r="SPX23" s="23"/>
      <c r="SPY23" s="23"/>
      <c r="SPZ23" s="23"/>
      <c r="SQA23" s="23"/>
      <c r="SQB23" s="23"/>
      <c r="SQC23" s="23"/>
      <c r="SQD23" s="23"/>
      <c r="SQE23" s="23"/>
      <c r="SQF23" s="23"/>
      <c r="SQG23" s="23"/>
      <c r="SQH23" s="23"/>
      <c r="SQI23" s="23"/>
      <c r="SQJ23" s="23"/>
      <c r="SQK23" s="23"/>
      <c r="SQL23" s="23"/>
      <c r="SQM23" s="23"/>
      <c r="SQN23" s="23"/>
      <c r="SQO23" s="23"/>
      <c r="SQP23" s="23"/>
      <c r="SQQ23" s="23"/>
      <c r="SQR23" s="23"/>
      <c r="SQS23" s="23"/>
      <c r="SQT23" s="23"/>
      <c r="SQU23" s="23"/>
      <c r="SQV23" s="23"/>
      <c r="SQW23" s="23"/>
      <c r="SQX23" s="23"/>
      <c r="SQY23" s="23"/>
      <c r="SQZ23" s="23"/>
      <c r="SRA23" s="23"/>
      <c r="SRB23" s="23"/>
      <c r="SRC23" s="23"/>
      <c r="SRD23" s="23"/>
      <c r="SRE23" s="23"/>
      <c r="SRF23" s="23"/>
      <c r="SRG23" s="23"/>
      <c r="SRH23" s="23"/>
      <c r="SRI23" s="23"/>
      <c r="SRJ23" s="23"/>
      <c r="SRK23" s="23"/>
      <c r="SRL23" s="23"/>
      <c r="SRM23" s="23"/>
      <c r="SRN23" s="23"/>
      <c r="SRO23" s="23"/>
      <c r="SRP23" s="23"/>
      <c r="SRQ23" s="23"/>
      <c r="SRR23" s="23"/>
      <c r="SRS23" s="23"/>
      <c r="SRT23" s="23"/>
      <c r="SRU23" s="23"/>
      <c r="SRV23" s="23"/>
      <c r="SRW23" s="23"/>
      <c r="SRX23" s="23"/>
      <c r="SRY23" s="23"/>
      <c r="SRZ23" s="23"/>
      <c r="SSA23" s="23"/>
      <c r="SSB23" s="23"/>
      <c r="SSC23" s="23"/>
      <c r="SSD23" s="23"/>
      <c r="SSE23" s="23"/>
      <c r="SSF23" s="23"/>
      <c r="SSG23" s="23"/>
      <c r="SSH23" s="23"/>
      <c r="SSI23" s="23"/>
      <c r="SSJ23" s="23"/>
      <c r="SSK23" s="23"/>
      <c r="SSL23" s="23"/>
      <c r="SSM23" s="23"/>
      <c r="SSN23" s="23"/>
      <c r="SSO23" s="23"/>
      <c r="SSP23" s="23"/>
      <c r="SSQ23" s="23"/>
      <c r="SSR23" s="23"/>
      <c r="SSS23" s="23"/>
      <c r="SST23" s="23"/>
      <c r="SSU23" s="23"/>
      <c r="SSV23" s="23"/>
      <c r="SSW23" s="23"/>
      <c r="SSX23" s="23"/>
      <c r="SSY23" s="23"/>
      <c r="SSZ23" s="23"/>
      <c r="STA23" s="23"/>
      <c r="STB23" s="23"/>
      <c r="STC23" s="23"/>
      <c r="STD23" s="23"/>
      <c r="STE23" s="23"/>
      <c r="STF23" s="23"/>
      <c r="STG23" s="23"/>
      <c r="STH23" s="23"/>
      <c r="STI23" s="23"/>
      <c r="STJ23" s="23"/>
      <c r="STK23" s="23"/>
      <c r="STL23" s="23"/>
      <c r="STM23" s="23"/>
      <c r="STN23" s="23"/>
      <c r="STO23" s="23"/>
      <c r="STP23" s="23"/>
      <c r="STQ23" s="23"/>
      <c r="STR23" s="23"/>
      <c r="STS23" s="23"/>
      <c r="STT23" s="23"/>
      <c r="STU23" s="23"/>
      <c r="STV23" s="23"/>
      <c r="STW23" s="23"/>
      <c r="STX23" s="23"/>
      <c r="STY23" s="23"/>
      <c r="STZ23" s="23"/>
      <c r="SUA23" s="23"/>
      <c r="SUB23" s="23"/>
      <c r="SUC23" s="23"/>
      <c r="SUD23" s="23"/>
      <c r="SUE23" s="23"/>
      <c r="SUF23" s="23"/>
      <c r="SUG23" s="23"/>
      <c r="SUH23" s="23"/>
      <c r="SUI23" s="23"/>
      <c r="SUJ23" s="23"/>
      <c r="SUK23" s="23"/>
      <c r="SUL23" s="23"/>
      <c r="SUM23" s="23"/>
      <c r="SUN23" s="23"/>
      <c r="SUO23" s="23"/>
      <c r="SUP23" s="23"/>
      <c r="SUQ23" s="23"/>
      <c r="SUR23" s="23"/>
      <c r="SUS23" s="23"/>
      <c r="SUT23" s="23"/>
      <c r="SUU23" s="23"/>
      <c r="SUV23" s="23"/>
      <c r="SUW23" s="23"/>
      <c r="SUX23" s="23"/>
      <c r="SUY23" s="23"/>
      <c r="SUZ23" s="23"/>
      <c r="SVA23" s="23"/>
      <c r="SVB23" s="23"/>
      <c r="SVC23" s="23"/>
      <c r="SVD23" s="23"/>
      <c r="SVE23" s="23"/>
      <c r="SVF23" s="23"/>
      <c r="SVG23" s="23"/>
      <c r="SVH23" s="23"/>
      <c r="SVI23" s="23"/>
      <c r="SVJ23" s="23"/>
      <c r="SVK23" s="23"/>
      <c r="SVL23" s="23"/>
      <c r="SVM23" s="23"/>
      <c r="SVN23" s="23"/>
      <c r="SVO23" s="23"/>
      <c r="SVP23" s="23"/>
      <c r="SVQ23" s="23"/>
      <c r="SVR23" s="23"/>
      <c r="SVS23" s="23"/>
      <c r="SVT23" s="23"/>
      <c r="SVU23" s="23"/>
      <c r="SVV23" s="23"/>
      <c r="SVW23" s="23"/>
      <c r="SVX23" s="23"/>
      <c r="SVY23" s="23"/>
      <c r="SVZ23" s="23"/>
      <c r="SWA23" s="23"/>
      <c r="SWB23" s="23"/>
      <c r="SWC23" s="23"/>
      <c r="SWD23" s="23"/>
      <c r="SWE23" s="23"/>
      <c r="SWF23" s="23"/>
      <c r="SWG23" s="23"/>
      <c r="SWH23" s="23"/>
      <c r="SWI23" s="23"/>
      <c r="SWJ23" s="23"/>
      <c r="SWK23" s="23"/>
      <c r="SWL23" s="23"/>
      <c r="SWM23" s="23"/>
      <c r="SWN23" s="23"/>
      <c r="SWO23" s="23"/>
      <c r="SWP23" s="23"/>
      <c r="SWQ23" s="23"/>
      <c r="SWR23" s="23"/>
      <c r="SWS23" s="23"/>
      <c r="SWT23" s="23"/>
      <c r="SWU23" s="23"/>
      <c r="SWV23" s="23"/>
      <c r="SWW23" s="23"/>
      <c r="SWX23" s="23"/>
      <c r="SWY23" s="23"/>
      <c r="SWZ23" s="23"/>
      <c r="SXA23" s="23"/>
      <c r="SXB23" s="23"/>
      <c r="SXC23" s="23"/>
      <c r="SXD23" s="23"/>
      <c r="SXE23" s="23"/>
      <c r="SXF23" s="23"/>
      <c r="SXG23" s="23"/>
      <c r="SXH23" s="23"/>
      <c r="SXI23" s="23"/>
      <c r="SXJ23" s="23"/>
      <c r="SXK23" s="23"/>
      <c r="SXL23" s="23"/>
      <c r="SXM23" s="23"/>
      <c r="SXN23" s="23"/>
      <c r="SXO23" s="23"/>
      <c r="SXP23" s="23"/>
      <c r="SXQ23" s="23"/>
      <c r="SXR23" s="23"/>
      <c r="SXS23" s="23"/>
      <c r="SXT23" s="23"/>
      <c r="SXU23" s="23"/>
      <c r="SXV23" s="23"/>
      <c r="SXW23" s="23"/>
      <c r="SXX23" s="23"/>
      <c r="SXY23" s="23"/>
      <c r="SXZ23" s="23"/>
      <c r="SYA23" s="23"/>
      <c r="SYB23" s="23"/>
      <c r="SYC23" s="23"/>
      <c r="SYD23" s="23"/>
      <c r="SYE23" s="23"/>
      <c r="SYF23" s="23"/>
      <c r="SYG23" s="23"/>
      <c r="SYH23" s="23"/>
      <c r="SYI23" s="23"/>
      <c r="SYJ23" s="23"/>
      <c r="SYK23" s="23"/>
      <c r="SYL23" s="23"/>
      <c r="SYM23" s="23"/>
      <c r="SYN23" s="23"/>
      <c r="SYO23" s="23"/>
      <c r="SYP23" s="23"/>
      <c r="SYQ23" s="23"/>
      <c r="SYR23" s="23"/>
      <c r="SYS23" s="23"/>
      <c r="SYT23" s="23"/>
      <c r="SYU23" s="23"/>
      <c r="SYV23" s="23"/>
      <c r="SYW23" s="23"/>
      <c r="SYX23" s="23"/>
      <c r="SYY23" s="23"/>
      <c r="SYZ23" s="23"/>
      <c r="SZA23" s="23"/>
      <c r="SZB23" s="23"/>
      <c r="SZC23" s="23"/>
      <c r="SZD23" s="23"/>
      <c r="SZE23" s="23"/>
      <c r="SZF23" s="23"/>
      <c r="SZG23" s="23"/>
      <c r="SZH23" s="23"/>
      <c r="SZI23" s="23"/>
      <c r="SZJ23" s="23"/>
      <c r="SZK23" s="23"/>
      <c r="SZL23" s="23"/>
      <c r="SZM23" s="23"/>
      <c r="SZN23" s="23"/>
      <c r="SZO23" s="23"/>
      <c r="SZP23" s="23"/>
      <c r="SZQ23" s="23"/>
      <c r="SZR23" s="23"/>
      <c r="SZS23" s="23"/>
      <c r="SZT23" s="23"/>
      <c r="SZU23" s="23"/>
      <c r="SZV23" s="23"/>
      <c r="SZW23" s="23"/>
      <c r="SZX23" s="23"/>
      <c r="SZY23" s="23"/>
      <c r="SZZ23" s="23"/>
      <c r="TAA23" s="23"/>
      <c r="TAB23" s="23"/>
      <c r="TAC23" s="23"/>
      <c r="TAD23" s="23"/>
      <c r="TAE23" s="23"/>
      <c r="TAF23" s="23"/>
      <c r="TAG23" s="23"/>
      <c r="TAH23" s="23"/>
      <c r="TAI23" s="23"/>
      <c r="TAJ23" s="23"/>
      <c r="TAK23" s="23"/>
      <c r="TAL23" s="23"/>
      <c r="TAM23" s="23"/>
      <c r="TAN23" s="23"/>
      <c r="TAO23" s="23"/>
      <c r="TAP23" s="23"/>
      <c r="TAQ23" s="23"/>
      <c r="TAR23" s="23"/>
      <c r="TAS23" s="23"/>
      <c r="TAT23" s="23"/>
      <c r="TAU23" s="23"/>
      <c r="TAV23" s="23"/>
      <c r="TAW23" s="23"/>
      <c r="TAX23" s="23"/>
      <c r="TAY23" s="23"/>
      <c r="TAZ23" s="23"/>
      <c r="TBA23" s="23"/>
      <c r="TBB23" s="23"/>
      <c r="TBC23" s="23"/>
      <c r="TBD23" s="23"/>
      <c r="TBE23" s="23"/>
      <c r="TBF23" s="23"/>
      <c r="TBG23" s="23"/>
      <c r="TBH23" s="23"/>
      <c r="TBI23" s="23"/>
      <c r="TBJ23" s="23"/>
      <c r="TBK23" s="23"/>
      <c r="TBL23" s="23"/>
      <c r="TBM23" s="23"/>
      <c r="TBN23" s="23"/>
      <c r="TBO23" s="23"/>
      <c r="TBP23" s="23"/>
      <c r="TBQ23" s="23"/>
      <c r="TBR23" s="23"/>
      <c r="TBS23" s="23"/>
      <c r="TBT23" s="23"/>
      <c r="TBU23" s="23"/>
      <c r="TBV23" s="23"/>
      <c r="TBW23" s="23"/>
      <c r="TBX23" s="23"/>
      <c r="TBY23" s="23"/>
      <c r="TBZ23" s="23"/>
      <c r="TCA23" s="23"/>
      <c r="TCB23" s="23"/>
      <c r="TCC23" s="23"/>
      <c r="TCD23" s="23"/>
      <c r="TCE23" s="23"/>
      <c r="TCF23" s="23"/>
      <c r="TCG23" s="23"/>
      <c r="TCH23" s="23"/>
      <c r="TCI23" s="23"/>
      <c r="TCJ23" s="23"/>
      <c r="TCK23" s="23"/>
      <c r="TCL23" s="23"/>
      <c r="TCM23" s="23"/>
      <c r="TCN23" s="23"/>
      <c r="TCO23" s="23"/>
      <c r="TCP23" s="23"/>
      <c r="TCQ23" s="23"/>
      <c r="TCR23" s="23"/>
      <c r="TCS23" s="23"/>
      <c r="TCT23" s="23"/>
      <c r="TCU23" s="23"/>
      <c r="TCV23" s="23"/>
      <c r="TCW23" s="23"/>
      <c r="TCX23" s="23"/>
      <c r="TCY23" s="23"/>
      <c r="TCZ23" s="23"/>
      <c r="TDA23" s="23"/>
      <c r="TDB23" s="23"/>
      <c r="TDC23" s="23"/>
      <c r="TDD23" s="23"/>
      <c r="TDE23" s="23"/>
      <c r="TDF23" s="23"/>
      <c r="TDG23" s="23"/>
      <c r="TDH23" s="23"/>
      <c r="TDI23" s="23"/>
      <c r="TDJ23" s="23"/>
      <c r="TDK23" s="23"/>
      <c r="TDL23" s="23"/>
      <c r="TDM23" s="23"/>
      <c r="TDN23" s="23"/>
      <c r="TDO23" s="23"/>
      <c r="TDP23" s="23"/>
      <c r="TDQ23" s="23"/>
      <c r="TDR23" s="23"/>
      <c r="TDS23" s="23"/>
      <c r="TDT23" s="23"/>
      <c r="TDU23" s="23"/>
      <c r="TDV23" s="23"/>
      <c r="TDW23" s="23"/>
      <c r="TDX23" s="23"/>
      <c r="TDY23" s="23"/>
      <c r="TDZ23" s="23"/>
      <c r="TEA23" s="23"/>
      <c r="TEB23" s="23"/>
      <c r="TEC23" s="23"/>
      <c r="TED23" s="23"/>
      <c r="TEE23" s="23"/>
      <c r="TEF23" s="23"/>
      <c r="TEG23" s="23"/>
      <c r="TEH23" s="23"/>
      <c r="TEI23" s="23"/>
      <c r="TEJ23" s="23"/>
      <c r="TEK23" s="23"/>
      <c r="TEL23" s="23"/>
      <c r="TEM23" s="23"/>
      <c r="TEN23" s="23"/>
      <c r="TEO23" s="23"/>
      <c r="TEP23" s="23"/>
      <c r="TEQ23" s="23"/>
      <c r="TER23" s="23"/>
      <c r="TES23" s="23"/>
      <c r="TET23" s="23"/>
      <c r="TEU23" s="23"/>
      <c r="TEV23" s="23"/>
      <c r="TEW23" s="23"/>
      <c r="TEX23" s="23"/>
      <c r="TEY23" s="23"/>
      <c r="TEZ23" s="23"/>
      <c r="TFA23" s="23"/>
      <c r="TFB23" s="23"/>
      <c r="TFC23" s="23"/>
      <c r="TFD23" s="23"/>
      <c r="TFE23" s="23"/>
      <c r="TFF23" s="23"/>
      <c r="TFG23" s="23"/>
      <c r="TFH23" s="23"/>
      <c r="TFI23" s="23"/>
      <c r="TFJ23" s="23"/>
      <c r="TFK23" s="23"/>
      <c r="TFL23" s="23"/>
      <c r="TFM23" s="23"/>
      <c r="TFN23" s="23"/>
      <c r="TFO23" s="23"/>
      <c r="TFP23" s="23"/>
      <c r="TFQ23" s="23"/>
      <c r="TFR23" s="23"/>
      <c r="TFS23" s="23"/>
      <c r="TFT23" s="23"/>
      <c r="TFU23" s="23"/>
      <c r="TFV23" s="23"/>
      <c r="TFW23" s="23"/>
      <c r="TFX23" s="23"/>
      <c r="TFY23" s="23"/>
      <c r="TFZ23" s="23"/>
      <c r="TGA23" s="23"/>
      <c r="TGB23" s="23"/>
      <c r="TGC23" s="23"/>
      <c r="TGD23" s="23"/>
      <c r="TGE23" s="23"/>
      <c r="TGF23" s="23"/>
      <c r="TGG23" s="23"/>
      <c r="TGH23" s="23"/>
      <c r="TGI23" s="23"/>
      <c r="TGJ23" s="23"/>
      <c r="TGK23" s="23"/>
      <c r="TGL23" s="23"/>
      <c r="TGM23" s="23"/>
      <c r="TGN23" s="23"/>
      <c r="TGO23" s="23"/>
      <c r="TGP23" s="23"/>
      <c r="TGQ23" s="23"/>
      <c r="TGR23" s="23"/>
      <c r="TGS23" s="23"/>
      <c r="TGT23" s="23"/>
      <c r="TGU23" s="23"/>
      <c r="TGV23" s="23"/>
      <c r="TGW23" s="23"/>
      <c r="TGX23" s="23"/>
      <c r="TGY23" s="23"/>
      <c r="TGZ23" s="23"/>
      <c r="THA23" s="23"/>
      <c r="THB23" s="23"/>
      <c r="THC23" s="23"/>
      <c r="THD23" s="23"/>
      <c r="THE23" s="23"/>
      <c r="THF23" s="23"/>
      <c r="THG23" s="23"/>
      <c r="THH23" s="23"/>
      <c r="THI23" s="23"/>
      <c r="THJ23" s="23"/>
      <c r="THK23" s="23"/>
      <c r="THL23" s="23"/>
      <c r="THM23" s="23"/>
      <c r="THN23" s="23"/>
      <c r="THO23" s="23"/>
      <c r="THP23" s="23"/>
      <c r="THQ23" s="23"/>
      <c r="THR23" s="23"/>
      <c r="THS23" s="23"/>
      <c r="THT23" s="23"/>
      <c r="THU23" s="23"/>
      <c r="THV23" s="23"/>
      <c r="THW23" s="23"/>
      <c r="THX23" s="23"/>
      <c r="THY23" s="23"/>
      <c r="THZ23" s="23"/>
      <c r="TIA23" s="23"/>
      <c r="TIB23" s="23"/>
      <c r="TIC23" s="23"/>
      <c r="TID23" s="23"/>
      <c r="TIE23" s="23"/>
      <c r="TIF23" s="23"/>
      <c r="TIG23" s="23"/>
      <c r="TIH23" s="23"/>
      <c r="TII23" s="23"/>
      <c r="TIJ23" s="23"/>
      <c r="TIK23" s="23"/>
      <c r="TIL23" s="23"/>
      <c r="TIM23" s="23"/>
      <c r="TIN23" s="23"/>
      <c r="TIO23" s="23"/>
      <c r="TIP23" s="23"/>
      <c r="TIQ23" s="23"/>
      <c r="TIR23" s="23"/>
      <c r="TIS23" s="23"/>
      <c r="TIT23" s="23"/>
      <c r="TIU23" s="23"/>
      <c r="TIV23" s="23"/>
      <c r="TIW23" s="23"/>
      <c r="TIX23" s="23"/>
      <c r="TIY23" s="23"/>
      <c r="TIZ23" s="23"/>
      <c r="TJA23" s="23"/>
      <c r="TJB23" s="23"/>
      <c r="TJC23" s="23"/>
      <c r="TJD23" s="23"/>
      <c r="TJE23" s="23"/>
      <c r="TJF23" s="23"/>
      <c r="TJG23" s="23"/>
      <c r="TJH23" s="23"/>
      <c r="TJI23" s="23"/>
      <c r="TJJ23" s="23"/>
      <c r="TJK23" s="23"/>
      <c r="TJL23" s="23"/>
      <c r="TJM23" s="23"/>
      <c r="TJN23" s="23"/>
      <c r="TJO23" s="23"/>
      <c r="TJP23" s="23"/>
      <c r="TJQ23" s="23"/>
      <c r="TJR23" s="23"/>
      <c r="TJS23" s="23"/>
      <c r="TJT23" s="23"/>
      <c r="TJU23" s="23"/>
      <c r="TJV23" s="23"/>
      <c r="TJW23" s="23"/>
      <c r="TJX23" s="23"/>
      <c r="TJY23" s="23"/>
      <c r="TJZ23" s="23"/>
      <c r="TKA23" s="23"/>
      <c r="TKB23" s="23"/>
      <c r="TKC23" s="23"/>
      <c r="TKD23" s="23"/>
      <c r="TKE23" s="23"/>
      <c r="TKF23" s="23"/>
      <c r="TKG23" s="23"/>
      <c r="TKH23" s="23"/>
      <c r="TKI23" s="23"/>
      <c r="TKJ23" s="23"/>
      <c r="TKK23" s="23"/>
      <c r="TKL23" s="23"/>
      <c r="TKM23" s="23"/>
      <c r="TKN23" s="23"/>
      <c r="TKO23" s="23"/>
      <c r="TKP23" s="23"/>
      <c r="TKQ23" s="23"/>
      <c r="TKR23" s="23"/>
      <c r="TKS23" s="23"/>
      <c r="TKT23" s="23"/>
      <c r="TKU23" s="23"/>
      <c r="TKV23" s="23"/>
      <c r="TKW23" s="23"/>
      <c r="TKX23" s="23"/>
      <c r="TKY23" s="23"/>
      <c r="TKZ23" s="23"/>
      <c r="TLA23" s="23"/>
      <c r="TLB23" s="23"/>
      <c r="TLC23" s="23"/>
      <c r="TLD23" s="23"/>
      <c r="TLE23" s="23"/>
      <c r="TLF23" s="23"/>
      <c r="TLG23" s="23"/>
      <c r="TLH23" s="23"/>
      <c r="TLI23" s="23"/>
      <c r="TLJ23" s="23"/>
      <c r="TLK23" s="23"/>
      <c r="TLL23" s="23"/>
      <c r="TLM23" s="23"/>
      <c r="TLN23" s="23"/>
      <c r="TLO23" s="23"/>
      <c r="TLP23" s="23"/>
      <c r="TLQ23" s="23"/>
      <c r="TLR23" s="23"/>
      <c r="TLS23" s="23"/>
      <c r="TLT23" s="23"/>
      <c r="TLU23" s="23"/>
      <c r="TLV23" s="23"/>
      <c r="TLW23" s="23"/>
      <c r="TLX23" s="23"/>
      <c r="TLY23" s="23"/>
      <c r="TLZ23" s="23"/>
      <c r="TMA23" s="23"/>
      <c r="TMB23" s="23"/>
      <c r="TMC23" s="23"/>
      <c r="TMD23" s="23"/>
      <c r="TME23" s="23"/>
      <c r="TMF23" s="23"/>
      <c r="TMG23" s="23"/>
      <c r="TMH23" s="23"/>
      <c r="TMI23" s="23"/>
      <c r="TMJ23" s="23"/>
      <c r="TMK23" s="23"/>
      <c r="TML23" s="23"/>
      <c r="TMM23" s="23"/>
      <c r="TMN23" s="23"/>
      <c r="TMO23" s="23"/>
      <c r="TMP23" s="23"/>
      <c r="TMQ23" s="23"/>
      <c r="TMR23" s="23"/>
      <c r="TMS23" s="23"/>
      <c r="TMT23" s="23"/>
      <c r="TMU23" s="23"/>
      <c r="TMV23" s="23"/>
      <c r="TMW23" s="23"/>
      <c r="TMX23" s="23"/>
      <c r="TMY23" s="23"/>
      <c r="TMZ23" s="23"/>
      <c r="TNA23" s="23"/>
      <c r="TNB23" s="23"/>
      <c r="TNC23" s="23"/>
      <c r="TND23" s="23"/>
      <c r="TNE23" s="23"/>
      <c r="TNF23" s="23"/>
      <c r="TNG23" s="23"/>
      <c r="TNH23" s="23"/>
      <c r="TNI23" s="23"/>
      <c r="TNJ23" s="23"/>
      <c r="TNK23" s="23"/>
      <c r="TNL23" s="23"/>
      <c r="TNM23" s="23"/>
      <c r="TNN23" s="23"/>
      <c r="TNO23" s="23"/>
      <c r="TNP23" s="23"/>
      <c r="TNQ23" s="23"/>
      <c r="TNR23" s="23"/>
      <c r="TNS23" s="23"/>
      <c r="TNT23" s="23"/>
      <c r="TNU23" s="23"/>
      <c r="TNV23" s="23"/>
      <c r="TNW23" s="23"/>
      <c r="TNX23" s="23"/>
      <c r="TNY23" s="23"/>
      <c r="TNZ23" s="23"/>
      <c r="TOA23" s="23"/>
      <c r="TOB23" s="23"/>
      <c r="TOC23" s="23"/>
      <c r="TOD23" s="23"/>
      <c r="TOE23" s="23"/>
      <c r="TOF23" s="23"/>
      <c r="TOG23" s="23"/>
      <c r="TOH23" s="23"/>
      <c r="TOI23" s="23"/>
      <c r="TOJ23" s="23"/>
      <c r="TOK23" s="23"/>
      <c r="TOL23" s="23"/>
      <c r="TOM23" s="23"/>
      <c r="TON23" s="23"/>
      <c r="TOO23" s="23"/>
      <c r="TOP23" s="23"/>
      <c r="TOQ23" s="23"/>
      <c r="TOR23" s="23"/>
      <c r="TOS23" s="23"/>
      <c r="TOT23" s="23"/>
      <c r="TOU23" s="23"/>
      <c r="TOV23" s="23"/>
      <c r="TOW23" s="23"/>
      <c r="TOX23" s="23"/>
      <c r="TOY23" s="23"/>
      <c r="TOZ23" s="23"/>
      <c r="TPA23" s="23"/>
      <c r="TPB23" s="23"/>
      <c r="TPC23" s="23"/>
      <c r="TPD23" s="23"/>
      <c r="TPE23" s="23"/>
      <c r="TPF23" s="23"/>
      <c r="TPG23" s="23"/>
      <c r="TPH23" s="23"/>
      <c r="TPI23" s="23"/>
      <c r="TPJ23" s="23"/>
      <c r="TPK23" s="23"/>
      <c r="TPL23" s="23"/>
      <c r="TPM23" s="23"/>
      <c r="TPN23" s="23"/>
      <c r="TPO23" s="23"/>
      <c r="TPP23" s="23"/>
      <c r="TPQ23" s="23"/>
      <c r="TPR23" s="23"/>
      <c r="TPS23" s="23"/>
      <c r="TPT23" s="23"/>
      <c r="TPU23" s="23"/>
      <c r="TPV23" s="23"/>
      <c r="TPW23" s="23"/>
      <c r="TPX23" s="23"/>
      <c r="TPY23" s="23"/>
      <c r="TPZ23" s="23"/>
      <c r="TQA23" s="23"/>
      <c r="TQB23" s="23"/>
      <c r="TQC23" s="23"/>
      <c r="TQD23" s="23"/>
      <c r="TQE23" s="23"/>
      <c r="TQF23" s="23"/>
      <c r="TQG23" s="23"/>
      <c r="TQH23" s="23"/>
      <c r="TQI23" s="23"/>
      <c r="TQJ23" s="23"/>
      <c r="TQK23" s="23"/>
      <c r="TQL23" s="23"/>
      <c r="TQM23" s="23"/>
      <c r="TQN23" s="23"/>
      <c r="TQO23" s="23"/>
      <c r="TQP23" s="23"/>
      <c r="TQQ23" s="23"/>
      <c r="TQR23" s="23"/>
      <c r="TQS23" s="23"/>
      <c r="TQT23" s="23"/>
      <c r="TQU23" s="23"/>
      <c r="TQV23" s="23"/>
      <c r="TQW23" s="23"/>
      <c r="TQX23" s="23"/>
      <c r="TQY23" s="23"/>
      <c r="TQZ23" s="23"/>
      <c r="TRA23" s="23"/>
      <c r="TRB23" s="23"/>
      <c r="TRC23" s="23"/>
      <c r="TRD23" s="23"/>
      <c r="TRE23" s="23"/>
      <c r="TRF23" s="23"/>
      <c r="TRG23" s="23"/>
      <c r="TRH23" s="23"/>
      <c r="TRI23" s="23"/>
      <c r="TRJ23" s="23"/>
      <c r="TRK23" s="23"/>
      <c r="TRL23" s="23"/>
      <c r="TRM23" s="23"/>
      <c r="TRN23" s="23"/>
      <c r="TRO23" s="23"/>
      <c r="TRP23" s="23"/>
      <c r="TRQ23" s="23"/>
      <c r="TRR23" s="23"/>
      <c r="TRS23" s="23"/>
      <c r="TRT23" s="23"/>
      <c r="TRU23" s="23"/>
      <c r="TRV23" s="23"/>
      <c r="TRW23" s="23"/>
      <c r="TRX23" s="23"/>
      <c r="TRY23" s="23"/>
      <c r="TRZ23" s="23"/>
      <c r="TSA23" s="23"/>
      <c r="TSB23" s="23"/>
      <c r="TSC23" s="23"/>
      <c r="TSD23" s="23"/>
      <c r="TSE23" s="23"/>
      <c r="TSF23" s="23"/>
      <c r="TSG23" s="23"/>
      <c r="TSH23" s="23"/>
      <c r="TSI23" s="23"/>
      <c r="TSJ23" s="23"/>
      <c r="TSK23" s="23"/>
      <c r="TSL23" s="23"/>
      <c r="TSM23" s="23"/>
      <c r="TSN23" s="23"/>
      <c r="TSO23" s="23"/>
      <c r="TSP23" s="23"/>
      <c r="TSQ23" s="23"/>
      <c r="TSR23" s="23"/>
      <c r="TSS23" s="23"/>
      <c r="TST23" s="23"/>
      <c r="TSU23" s="23"/>
      <c r="TSV23" s="23"/>
      <c r="TSW23" s="23"/>
      <c r="TSX23" s="23"/>
      <c r="TSY23" s="23"/>
      <c r="TSZ23" s="23"/>
      <c r="TTA23" s="23"/>
      <c r="TTB23" s="23"/>
      <c r="TTC23" s="23"/>
      <c r="TTD23" s="23"/>
      <c r="TTE23" s="23"/>
      <c r="TTF23" s="23"/>
      <c r="TTG23" s="23"/>
      <c r="TTH23" s="23"/>
      <c r="TTI23" s="23"/>
      <c r="TTJ23" s="23"/>
      <c r="TTK23" s="23"/>
      <c r="TTL23" s="23"/>
      <c r="TTM23" s="23"/>
      <c r="TTN23" s="23"/>
      <c r="TTO23" s="23"/>
      <c r="TTP23" s="23"/>
      <c r="TTQ23" s="23"/>
      <c r="TTR23" s="23"/>
      <c r="TTS23" s="23"/>
      <c r="TTT23" s="23"/>
      <c r="TTU23" s="23"/>
      <c r="TTV23" s="23"/>
      <c r="TTW23" s="23"/>
      <c r="TTX23" s="23"/>
      <c r="TTY23" s="23"/>
      <c r="TTZ23" s="23"/>
      <c r="TUA23" s="23"/>
      <c r="TUB23" s="23"/>
      <c r="TUC23" s="23"/>
      <c r="TUD23" s="23"/>
      <c r="TUE23" s="23"/>
      <c r="TUF23" s="23"/>
      <c r="TUG23" s="23"/>
      <c r="TUH23" s="23"/>
      <c r="TUI23" s="23"/>
      <c r="TUJ23" s="23"/>
      <c r="TUK23" s="23"/>
      <c r="TUL23" s="23"/>
      <c r="TUM23" s="23"/>
      <c r="TUN23" s="23"/>
      <c r="TUO23" s="23"/>
      <c r="TUP23" s="23"/>
      <c r="TUQ23" s="23"/>
      <c r="TUR23" s="23"/>
      <c r="TUS23" s="23"/>
      <c r="TUT23" s="23"/>
      <c r="TUU23" s="23"/>
      <c r="TUV23" s="23"/>
      <c r="TUW23" s="23"/>
      <c r="TUX23" s="23"/>
      <c r="TUY23" s="23"/>
      <c r="TUZ23" s="23"/>
      <c r="TVA23" s="23"/>
      <c r="TVB23" s="23"/>
      <c r="TVC23" s="23"/>
      <c r="TVD23" s="23"/>
      <c r="TVE23" s="23"/>
      <c r="TVF23" s="23"/>
      <c r="TVG23" s="23"/>
      <c r="TVH23" s="23"/>
      <c r="TVI23" s="23"/>
      <c r="TVJ23" s="23"/>
      <c r="TVK23" s="23"/>
      <c r="TVL23" s="23"/>
      <c r="TVM23" s="23"/>
      <c r="TVN23" s="23"/>
      <c r="TVO23" s="23"/>
      <c r="TVP23" s="23"/>
      <c r="TVQ23" s="23"/>
      <c r="TVR23" s="23"/>
      <c r="TVS23" s="23"/>
      <c r="TVT23" s="23"/>
      <c r="TVU23" s="23"/>
      <c r="TVV23" s="23"/>
      <c r="TVW23" s="23"/>
      <c r="TVX23" s="23"/>
      <c r="TVY23" s="23"/>
      <c r="TVZ23" s="23"/>
      <c r="TWA23" s="23"/>
      <c r="TWB23" s="23"/>
      <c r="TWC23" s="23"/>
      <c r="TWD23" s="23"/>
      <c r="TWE23" s="23"/>
      <c r="TWF23" s="23"/>
      <c r="TWG23" s="23"/>
      <c r="TWH23" s="23"/>
      <c r="TWI23" s="23"/>
      <c r="TWJ23" s="23"/>
      <c r="TWK23" s="23"/>
      <c r="TWL23" s="23"/>
      <c r="TWM23" s="23"/>
      <c r="TWN23" s="23"/>
      <c r="TWO23" s="23"/>
      <c r="TWP23" s="23"/>
      <c r="TWQ23" s="23"/>
      <c r="TWR23" s="23"/>
      <c r="TWS23" s="23"/>
      <c r="TWT23" s="23"/>
      <c r="TWU23" s="23"/>
      <c r="TWV23" s="23"/>
      <c r="TWW23" s="23"/>
      <c r="TWX23" s="23"/>
      <c r="TWY23" s="23"/>
      <c r="TWZ23" s="23"/>
      <c r="TXA23" s="23"/>
      <c r="TXB23" s="23"/>
      <c r="TXC23" s="23"/>
      <c r="TXD23" s="23"/>
      <c r="TXE23" s="23"/>
      <c r="TXF23" s="23"/>
      <c r="TXG23" s="23"/>
      <c r="TXH23" s="23"/>
      <c r="TXI23" s="23"/>
      <c r="TXJ23" s="23"/>
      <c r="TXK23" s="23"/>
      <c r="TXL23" s="23"/>
      <c r="TXM23" s="23"/>
      <c r="TXN23" s="23"/>
      <c r="TXO23" s="23"/>
      <c r="TXP23" s="23"/>
      <c r="TXQ23" s="23"/>
      <c r="TXR23" s="23"/>
      <c r="TXS23" s="23"/>
      <c r="TXT23" s="23"/>
      <c r="TXU23" s="23"/>
      <c r="TXV23" s="23"/>
      <c r="TXW23" s="23"/>
      <c r="TXX23" s="23"/>
      <c r="TXY23" s="23"/>
      <c r="TXZ23" s="23"/>
      <c r="TYA23" s="23"/>
      <c r="TYB23" s="23"/>
      <c r="TYC23" s="23"/>
      <c r="TYD23" s="23"/>
      <c r="TYE23" s="23"/>
      <c r="TYF23" s="23"/>
      <c r="TYG23" s="23"/>
      <c r="TYH23" s="23"/>
      <c r="TYI23" s="23"/>
      <c r="TYJ23" s="23"/>
      <c r="TYK23" s="23"/>
      <c r="TYL23" s="23"/>
      <c r="TYM23" s="23"/>
      <c r="TYN23" s="23"/>
      <c r="TYO23" s="23"/>
      <c r="TYP23" s="23"/>
      <c r="TYQ23" s="23"/>
      <c r="TYR23" s="23"/>
      <c r="TYS23" s="23"/>
      <c r="TYT23" s="23"/>
      <c r="TYU23" s="23"/>
      <c r="TYV23" s="23"/>
      <c r="TYW23" s="23"/>
      <c r="TYX23" s="23"/>
      <c r="TYY23" s="23"/>
      <c r="TYZ23" s="23"/>
      <c r="TZA23" s="23"/>
      <c r="TZB23" s="23"/>
      <c r="TZC23" s="23"/>
      <c r="TZD23" s="23"/>
      <c r="TZE23" s="23"/>
      <c r="TZF23" s="23"/>
      <c r="TZG23" s="23"/>
      <c r="TZH23" s="23"/>
      <c r="TZI23" s="23"/>
      <c r="TZJ23" s="23"/>
      <c r="TZK23" s="23"/>
      <c r="TZL23" s="23"/>
      <c r="TZM23" s="23"/>
      <c r="TZN23" s="23"/>
      <c r="TZO23" s="23"/>
      <c r="TZP23" s="23"/>
      <c r="TZQ23" s="23"/>
      <c r="TZR23" s="23"/>
      <c r="TZS23" s="23"/>
      <c r="TZT23" s="23"/>
      <c r="TZU23" s="23"/>
      <c r="TZV23" s="23"/>
      <c r="TZW23" s="23"/>
      <c r="TZX23" s="23"/>
      <c r="TZY23" s="23"/>
      <c r="TZZ23" s="23"/>
      <c r="UAA23" s="23"/>
      <c r="UAB23" s="23"/>
      <c r="UAC23" s="23"/>
      <c r="UAD23" s="23"/>
      <c r="UAE23" s="23"/>
      <c r="UAF23" s="23"/>
      <c r="UAG23" s="23"/>
      <c r="UAH23" s="23"/>
      <c r="UAI23" s="23"/>
      <c r="UAJ23" s="23"/>
      <c r="UAK23" s="23"/>
      <c r="UAL23" s="23"/>
      <c r="UAM23" s="23"/>
      <c r="UAN23" s="23"/>
      <c r="UAO23" s="23"/>
      <c r="UAP23" s="23"/>
      <c r="UAQ23" s="23"/>
      <c r="UAR23" s="23"/>
      <c r="UAS23" s="23"/>
      <c r="UAT23" s="23"/>
      <c r="UAU23" s="23"/>
      <c r="UAV23" s="23"/>
      <c r="UAW23" s="23"/>
      <c r="UAX23" s="23"/>
      <c r="UAY23" s="23"/>
      <c r="UAZ23" s="23"/>
      <c r="UBA23" s="23"/>
      <c r="UBB23" s="23"/>
      <c r="UBC23" s="23"/>
      <c r="UBD23" s="23"/>
      <c r="UBE23" s="23"/>
      <c r="UBF23" s="23"/>
      <c r="UBG23" s="23"/>
      <c r="UBH23" s="23"/>
      <c r="UBI23" s="23"/>
      <c r="UBJ23" s="23"/>
      <c r="UBK23" s="23"/>
      <c r="UBL23" s="23"/>
      <c r="UBM23" s="23"/>
      <c r="UBN23" s="23"/>
      <c r="UBO23" s="23"/>
      <c r="UBP23" s="23"/>
      <c r="UBQ23" s="23"/>
      <c r="UBR23" s="23"/>
      <c r="UBS23" s="23"/>
      <c r="UBT23" s="23"/>
      <c r="UBU23" s="23"/>
      <c r="UBV23" s="23"/>
      <c r="UBW23" s="23"/>
      <c r="UBX23" s="23"/>
      <c r="UBY23" s="23"/>
      <c r="UBZ23" s="23"/>
      <c r="UCA23" s="23"/>
      <c r="UCB23" s="23"/>
      <c r="UCC23" s="23"/>
      <c r="UCD23" s="23"/>
      <c r="UCE23" s="23"/>
      <c r="UCF23" s="23"/>
      <c r="UCG23" s="23"/>
      <c r="UCH23" s="23"/>
      <c r="UCI23" s="23"/>
      <c r="UCJ23" s="23"/>
      <c r="UCK23" s="23"/>
      <c r="UCL23" s="23"/>
      <c r="UCM23" s="23"/>
      <c r="UCN23" s="23"/>
      <c r="UCO23" s="23"/>
      <c r="UCP23" s="23"/>
      <c r="UCQ23" s="23"/>
      <c r="UCR23" s="23"/>
      <c r="UCS23" s="23"/>
      <c r="UCT23" s="23"/>
      <c r="UCU23" s="23"/>
      <c r="UCV23" s="23"/>
      <c r="UCW23" s="23"/>
      <c r="UCX23" s="23"/>
      <c r="UCY23" s="23"/>
      <c r="UCZ23" s="23"/>
      <c r="UDA23" s="23"/>
      <c r="UDB23" s="23"/>
      <c r="UDC23" s="23"/>
      <c r="UDD23" s="23"/>
      <c r="UDE23" s="23"/>
      <c r="UDF23" s="23"/>
      <c r="UDG23" s="23"/>
      <c r="UDH23" s="23"/>
      <c r="UDI23" s="23"/>
      <c r="UDJ23" s="23"/>
      <c r="UDK23" s="23"/>
      <c r="UDL23" s="23"/>
      <c r="UDM23" s="23"/>
      <c r="UDN23" s="23"/>
      <c r="UDO23" s="23"/>
      <c r="UDP23" s="23"/>
      <c r="UDQ23" s="23"/>
      <c r="UDR23" s="23"/>
      <c r="UDS23" s="23"/>
      <c r="UDT23" s="23"/>
      <c r="UDU23" s="23"/>
      <c r="UDV23" s="23"/>
      <c r="UDW23" s="23"/>
      <c r="UDX23" s="23"/>
      <c r="UDY23" s="23"/>
      <c r="UDZ23" s="23"/>
      <c r="UEA23" s="23"/>
      <c r="UEB23" s="23"/>
      <c r="UEC23" s="23"/>
      <c r="UED23" s="23"/>
      <c r="UEE23" s="23"/>
      <c r="UEF23" s="23"/>
      <c r="UEG23" s="23"/>
      <c r="UEH23" s="23"/>
      <c r="UEI23" s="23"/>
      <c r="UEJ23" s="23"/>
      <c r="UEK23" s="23"/>
      <c r="UEL23" s="23"/>
      <c r="UEM23" s="23"/>
      <c r="UEN23" s="23"/>
      <c r="UEO23" s="23"/>
      <c r="UEP23" s="23"/>
      <c r="UEQ23" s="23"/>
      <c r="UER23" s="23"/>
      <c r="UES23" s="23"/>
      <c r="UET23" s="23"/>
      <c r="UEU23" s="23"/>
      <c r="UEV23" s="23"/>
      <c r="UEW23" s="23"/>
      <c r="UEX23" s="23"/>
      <c r="UEY23" s="23"/>
      <c r="UEZ23" s="23"/>
      <c r="UFA23" s="23"/>
      <c r="UFB23" s="23"/>
      <c r="UFC23" s="23"/>
      <c r="UFD23" s="23"/>
      <c r="UFE23" s="23"/>
      <c r="UFF23" s="23"/>
      <c r="UFG23" s="23"/>
      <c r="UFH23" s="23"/>
      <c r="UFI23" s="23"/>
      <c r="UFJ23" s="23"/>
      <c r="UFK23" s="23"/>
      <c r="UFL23" s="23"/>
      <c r="UFM23" s="23"/>
      <c r="UFN23" s="23"/>
      <c r="UFO23" s="23"/>
      <c r="UFP23" s="23"/>
      <c r="UFQ23" s="23"/>
      <c r="UFR23" s="23"/>
      <c r="UFS23" s="23"/>
      <c r="UFT23" s="23"/>
      <c r="UFU23" s="23"/>
      <c r="UFV23" s="23"/>
      <c r="UFW23" s="23"/>
      <c r="UFX23" s="23"/>
      <c r="UFY23" s="23"/>
      <c r="UFZ23" s="23"/>
      <c r="UGA23" s="23"/>
      <c r="UGB23" s="23"/>
      <c r="UGC23" s="23"/>
      <c r="UGD23" s="23"/>
      <c r="UGE23" s="23"/>
      <c r="UGF23" s="23"/>
      <c r="UGG23" s="23"/>
      <c r="UGH23" s="23"/>
      <c r="UGI23" s="23"/>
      <c r="UGJ23" s="23"/>
      <c r="UGK23" s="23"/>
      <c r="UGL23" s="23"/>
      <c r="UGM23" s="23"/>
      <c r="UGN23" s="23"/>
      <c r="UGO23" s="23"/>
      <c r="UGP23" s="23"/>
      <c r="UGQ23" s="23"/>
      <c r="UGR23" s="23"/>
      <c r="UGS23" s="23"/>
      <c r="UGT23" s="23"/>
      <c r="UGU23" s="23"/>
      <c r="UGV23" s="23"/>
      <c r="UGW23" s="23"/>
      <c r="UGX23" s="23"/>
      <c r="UGY23" s="23"/>
      <c r="UGZ23" s="23"/>
      <c r="UHA23" s="23"/>
      <c r="UHB23" s="23"/>
      <c r="UHC23" s="23"/>
      <c r="UHD23" s="23"/>
      <c r="UHE23" s="23"/>
      <c r="UHF23" s="23"/>
      <c r="UHG23" s="23"/>
      <c r="UHH23" s="23"/>
      <c r="UHI23" s="23"/>
      <c r="UHJ23" s="23"/>
      <c r="UHK23" s="23"/>
      <c r="UHL23" s="23"/>
      <c r="UHM23" s="23"/>
      <c r="UHN23" s="23"/>
      <c r="UHO23" s="23"/>
      <c r="UHP23" s="23"/>
      <c r="UHQ23" s="23"/>
      <c r="UHR23" s="23"/>
      <c r="UHS23" s="23"/>
      <c r="UHT23" s="23"/>
      <c r="UHU23" s="23"/>
      <c r="UHV23" s="23"/>
      <c r="UHW23" s="23"/>
      <c r="UHX23" s="23"/>
      <c r="UHY23" s="23"/>
      <c r="UHZ23" s="23"/>
      <c r="UIA23" s="23"/>
      <c r="UIB23" s="23"/>
      <c r="UIC23" s="23"/>
      <c r="UID23" s="23"/>
      <c r="UIE23" s="23"/>
      <c r="UIF23" s="23"/>
      <c r="UIG23" s="23"/>
      <c r="UIH23" s="23"/>
      <c r="UII23" s="23"/>
      <c r="UIJ23" s="23"/>
      <c r="UIK23" s="23"/>
      <c r="UIL23" s="23"/>
      <c r="UIM23" s="23"/>
      <c r="UIN23" s="23"/>
      <c r="UIO23" s="23"/>
      <c r="UIP23" s="23"/>
      <c r="UIQ23" s="23"/>
      <c r="UIR23" s="23"/>
      <c r="UIS23" s="23"/>
      <c r="UIT23" s="23"/>
      <c r="UIU23" s="23"/>
      <c r="UIV23" s="23"/>
      <c r="UIW23" s="23"/>
      <c r="UIX23" s="23"/>
      <c r="UIY23" s="23"/>
      <c r="UIZ23" s="23"/>
      <c r="UJA23" s="23"/>
      <c r="UJB23" s="23"/>
      <c r="UJC23" s="23"/>
      <c r="UJD23" s="23"/>
      <c r="UJE23" s="23"/>
      <c r="UJF23" s="23"/>
      <c r="UJG23" s="23"/>
      <c r="UJH23" s="23"/>
      <c r="UJI23" s="23"/>
      <c r="UJJ23" s="23"/>
      <c r="UJK23" s="23"/>
      <c r="UJL23" s="23"/>
      <c r="UJM23" s="23"/>
      <c r="UJN23" s="23"/>
      <c r="UJO23" s="23"/>
      <c r="UJP23" s="23"/>
      <c r="UJQ23" s="23"/>
      <c r="UJR23" s="23"/>
      <c r="UJS23" s="23"/>
      <c r="UJT23" s="23"/>
      <c r="UJU23" s="23"/>
      <c r="UJV23" s="23"/>
      <c r="UJW23" s="23"/>
      <c r="UJX23" s="23"/>
      <c r="UJY23" s="23"/>
      <c r="UJZ23" s="23"/>
      <c r="UKA23" s="23"/>
      <c r="UKB23" s="23"/>
      <c r="UKC23" s="23"/>
      <c r="UKD23" s="23"/>
      <c r="UKE23" s="23"/>
      <c r="UKF23" s="23"/>
      <c r="UKG23" s="23"/>
      <c r="UKH23" s="23"/>
      <c r="UKI23" s="23"/>
      <c r="UKJ23" s="23"/>
      <c r="UKK23" s="23"/>
      <c r="UKL23" s="23"/>
      <c r="UKM23" s="23"/>
      <c r="UKN23" s="23"/>
      <c r="UKO23" s="23"/>
      <c r="UKP23" s="23"/>
      <c r="UKQ23" s="23"/>
      <c r="UKR23" s="23"/>
      <c r="UKS23" s="23"/>
      <c r="UKT23" s="23"/>
      <c r="UKU23" s="23"/>
      <c r="UKV23" s="23"/>
      <c r="UKW23" s="23"/>
      <c r="UKX23" s="23"/>
      <c r="UKY23" s="23"/>
      <c r="UKZ23" s="23"/>
      <c r="ULA23" s="23"/>
      <c r="ULB23" s="23"/>
      <c r="ULC23" s="23"/>
      <c r="ULD23" s="23"/>
      <c r="ULE23" s="23"/>
      <c r="ULF23" s="23"/>
      <c r="ULG23" s="23"/>
      <c r="ULH23" s="23"/>
      <c r="ULI23" s="23"/>
      <c r="ULJ23" s="23"/>
      <c r="ULK23" s="23"/>
      <c r="ULL23" s="23"/>
      <c r="ULM23" s="23"/>
      <c r="ULN23" s="23"/>
      <c r="ULO23" s="23"/>
      <c r="ULP23" s="23"/>
      <c r="ULQ23" s="23"/>
      <c r="ULR23" s="23"/>
      <c r="ULS23" s="23"/>
      <c r="ULT23" s="23"/>
      <c r="ULU23" s="23"/>
      <c r="ULV23" s="23"/>
      <c r="ULW23" s="23"/>
      <c r="ULX23" s="23"/>
      <c r="ULY23" s="23"/>
      <c r="ULZ23" s="23"/>
      <c r="UMA23" s="23"/>
      <c r="UMB23" s="23"/>
      <c r="UMC23" s="23"/>
      <c r="UMD23" s="23"/>
      <c r="UME23" s="23"/>
      <c r="UMF23" s="23"/>
      <c r="UMG23" s="23"/>
      <c r="UMH23" s="23"/>
      <c r="UMI23" s="23"/>
      <c r="UMJ23" s="23"/>
      <c r="UMK23" s="23"/>
      <c r="UML23" s="23"/>
      <c r="UMM23" s="23"/>
      <c r="UMN23" s="23"/>
      <c r="UMO23" s="23"/>
      <c r="UMP23" s="23"/>
      <c r="UMQ23" s="23"/>
      <c r="UMR23" s="23"/>
      <c r="UMS23" s="23"/>
      <c r="UMT23" s="23"/>
      <c r="UMU23" s="23"/>
      <c r="UMV23" s="23"/>
      <c r="UMW23" s="23"/>
      <c r="UMX23" s="23"/>
      <c r="UMY23" s="23"/>
      <c r="UMZ23" s="23"/>
      <c r="UNA23" s="23"/>
      <c r="UNB23" s="23"/>
      <c r="UNC23" s="23"/>
      <c r="UND23" s="23"/>
      <c r="UNE23" s="23"/>
      <c r="UNF23" s="23"/>
      <c r="UNG23" s="23"/>
      <c r="UNH23" s="23"/>
      <c r="UNI23" s="23"/>
      <c r="UNJ23" s="23"/>
      <c r="UNK23" s="23"/>
      <c r="UNL23" s="23"/>
      <c r="UNM23" s="23"/>
      <c r="UNN23" s="23"/>
      <c r="UNO23" s="23"/>
      <c r="UNP23" s="23"/>
      <c r="UNQ23" s="23"/>
      <c r="UNR23" s="23"/>
      <c r="UNS23" s="23"/>
      <c r="UNT23" s="23"/>
      <c r="UNU23" s="23"/>
      <c r="UNV23" s="23"/>
      <c r="UNW23" s="23"/>
      <c r="UNX23" s="23"/>
      <c r="UNY23" s="23"/>
      <c r="UNZ23" s="23"/>
      <c r="UOA23" s="23"/>
      <c r="UOB23" s="23"/>
      <c r="UOC23" s="23"/>
      <c r="UOD23" s="23"/>
      <c r="UOE23" s="23"/>
      <c r="UOF23" s="23"/>
      <c r="UOG23" s="23"/>
      <c r="UOH23" s="23"/>
      <c r="UOI23" s="23"/>
      <c r="UOJ23" s="23"/>
      <c r="UOK23" s="23"/>
      <c r="UOL23" s="23"/>
      <c r="UOM23" s="23"/>
      <c r="UON23" s="23"/>
      <c r="UOO23" s="23"/>
      <c r="UOP23" s="23"/>
      <c r="UOQ23" s="23"/>
      <c r="UOR23" s="23"/>
      <c r="UOS23" s="23"/>
      <c r="UOT23" s="23"/>
      <c r="UOU23" s="23"/>
      <c r="UOV23" s="23"/>
      <c r="UOW23" s="23"/>
      <c r="UOX23" s="23"/>
      <c r="UOY23" s="23"/>
      <c r="UOZ23" s="23"/>
      <c r="UPA23" s="23"/>
      <c r="UPB23" s="23"/>
      <c r="UPC23" s="23"/>
      <c r="UPD23" s="23"/>
      <c r="UPE23" s="23"/>
      <c r="UPF23" s="23"/>
      <c r="UPG23" s="23"/>
      <c r="UPH23" s="23"/>
      <c r="UPI23" s="23"/>
      <c r="UPJ23" s="23"/>
      <c r="UPK23" s="23"/>
      <c r="UPL23" s="23"/>
      <c r="UPM23" s="23"/>
      <c r="UPN23" s="23"/>
      <c r="UPO23" s="23"/>
      <c r="UPP23" s="23"/>
      <c r="UPQ23" s="23"/>
      <c r="UPR23" s="23"/>
      <c r="UPS23" s="23"/>
      <c r="UPT23" s="23"/>
      <c r="UPU23" s="23"/>
      <c r="UPV23" s="23"/>
      <c r="UPW23" s="23"/>
      <c r="UPX23" s="23"/>
      <c r="UPY23" s="23"/>
      <c r="UPZ23" s="23"/>
      <c r="UQA23" s="23"/>
      <c r="UQB23" s="23"/>
      <c r="UQC23" s="23"/>
      <c r="UQD23" s="23"/>
      <c r="UQE23" s="23"/>
      <c r="UQF23" s="23"/>
      <c r="UQG23" s="23"/>
      <c r="UQH23" s="23"/>
      <c r="UQI23" s="23"/>
      <c r="UQJ23" s="23"/>
      <c r="UQK23" s="23"/>
      <c r="UQL23" s="23"/>
      <c r="UQM23" s="23"/>
      <c r="UQN23" s="23"/>
      <c r="UQO23" s="23"/>
      <c r="UQP23" s="23"/>
      <c r="UQQ23" s="23"/>
      <c r="UQR23" s="23"/>
      <c r="UQS23" s="23"/>
      <c r="UQT23" s="23"/>
      <c r="UQU23" s="23"/>
      <c r="UQV23" s="23"/>
      <c r="UQW23" s="23"/>
      <c r="UQX23" s="23"/>
      <c r="UQY23" s="23"/>
      <c r="UQZ23" s="23"/>
      <c r="URA23" s="23"/>
      <c r="URB23" s="23"/>
      <c r="URC23" s="23"/>
      <c r="URD23" s="23"/>
      <c r="URE23" s="23"/>
      <c r="URF23" s="23"/>
      <c r="URG23" s="23"/>
      <c r="URH23" s="23"/>
      <c r="URI23" s="23"/>
      <c r="URJ23" s="23"/>
      <c r="URK23" s="23"/>
      <c r="URL23" s="23"/>
      <c r="URM23" s="23"/>
      <c r="URN23" s="23"/>
      <c r="URO23" s="23"/>
      <c r="URP23" s="23"/>
      <c r="URQ23" s="23"/>
      <c r="URR23" s="23"/>
      <c r="URS23" s="23"/>
      <c r="URT23" s="23"/>
      <c r="URU23" s="23"/>
      <c r="URV23" s="23"/>
      <c r="URW23" s="23"/>
      <c r="URX23" s="23"/>
      <c r="URY23" s="23"/>
      <c r="URZ23" s="23"/>
      <c r="USA23" s="23"/>
      <c r="USB23" s="23"/>
      <c r="USC23" s="23"/>
      <c r="USD23" s="23"/>
      <c r="USE23" s="23"/>
      <c r="USF23" s="23"/>
      <c r="USG23" s="23"/>
      <c r="USH23" s="23"/>
      <c r="USI23" s="23"/>
      <c r="USJ23" s="23"/>
      <c r="USK23" s="23"/>
      <c r="USL23" s="23"/>
      <c r="USM23" s="23"/>
      <c r="USN23" s="23"/>
      <c r="USO23" s="23"/>
      <c r="USP23" s="23"/>
      <c r="USQ23" s="23"/>
      <c r="USR23" s="23"/>
      <c r="USS23" s="23"/>
      <c r="UST23" s="23"/>
      <c r="USU23" s="23"/>
      <c r="USV23" s="23"/>
      <c r="USW23" s="23"/>
      <c r="USX23" s="23"/>
      <c r="USY23" s="23"/>
      <c r="USZ23" s="23"/>
      <c r="UTA23" s="23"/>
      <c r="UTB23" s="23"/>
      <c r="UTC23" s="23"/>
      <c r="UTD23" s="23"/>
      <c r="UTE23" s="23"/>
      <c r="UTF23" s="23"/>
      <c r="UTG23" s="23"/>
      <c r="UTH23" s="23"/>
      <c r="UTI23" s="23"/>
      <c r="UTJ23" s="23"/>
      <c r="UTK23" s="23"/>
      <c r="UTL23" s="23"/>
      <c r="UTM23" s="23"/>
      <c r="UTN23" s="23"/>
      <c r="UTO23" s="23"/>
      <c r="UTP23" s="23"/>
      <c r="UTQ23" s="23"/>
      <c r="UTR23" s="23"/>
      <c r="UTS23" s="23"/>
      <c r="UTT23" s="23"/>
      <c r="UTU23" s="23"/>
      <c r="UTV23" s="23"/>
      <c r="UTW23" s="23"/>
      <c r="UTX23" s="23"/>
      <c r="UTY23" s="23"/>
      <c r="UTZ23" s="23"/>
      <c r="UUA23" s="23"/>
      <c r="UUB23" s="23"/>
      <c r="UUC23" s="23"/>
      <c r="UUD23" s="23"/>
      <c r="UUE23" s="23"/>
      <c r="UUF23" s="23"/>
      <c r="UUG23" s="23"/>
      <c r="UUH23" s="23"/>
      <c r="UUI23" s="23"/>
      <c r="UUJ23" s="23"/>
      <c r="UUK23" s="23"/>
      <c r="UUL23" s="23"/>
      <c r="UUM23" s="23"/>
      <c r="UUN23" s="23"/>
      <c r="UUO23" s="23"/>
      <c r="UUP23" s="23"/>
      <c r="UUQ23" s="23"/>
      <c r="UUR23" s="23"/>
      <c r="UUS23" s="23"/>
      <c r="UUT23" s="23"/>
      <c r="UUU23" s="23"/>
      <c r="UUV23" s="23"/>
      <c r="UUW23" s="23"/>
      <c r="UUX23" s="23"/>
      <c r="UUY23" s="23"/>
      <c r="UUZ23" s="23"/>
      <c r="UVA23" s="23"/>
      <c r="UVB23" s="23"/>
      <c r="UVC23" s="23"/>
      <c r="UVD23" s="23"/>
      <c r="UVE23" s="23"/>
      <c r="UVF23" s="23"/>
      <c r="UVG23" s="23"/>
      <c r="UVH23" s="23"/>
      <c r="UVI23" s="23"/>
      <c r="UVJ23" s="23"/>
      <c r="UVK23" s="23"/>
      <c r="UVL23" s="23"/>
      <c r="UVM23" s="23"/>
      <c r="UVN23" s="23"/>
      <c r="UVO23" s="23"/>
      <c r="UVP23" s="23"/>
      <c r="UVQ23" s="23"/>
      <c r="UVR23" s="23"/>
      <c r="UVS23" s="23"/>
      <c r="UVT23" s="23"/>
      <c r="UVU23" s="23"/>
      <c r="UVV23" s="23"/>
      <c r="UVW23" s="23"/>
      <c r="UVX23" s="23"/>
      <c r="UVY23" s="23"/>
      <c r="UVZ23" s="23"/>
      <c r="UWA23" s="23"/>
      <c r="UWB23" s="23"/>
      <c r="UWC23" s="23"/>
      <c r="UWD23" s="23"/>
      <c r="UWE23" s="23"/>
      <c r="UWF23" s="23"/>
      <c r="UWG23" s="23"/>
      <c r="UWH23" s="23"/>
      <c r="UWI23" s="23"/>
      <c r="UWJ23" s="23"/>
      <c r="UWK23" s="23"/>
      <c r="UWL23" s="23"/>
      <c r="UWM23" s="23"/>
      <c r="UWN23" s="23"/>
      <c r="UWO23" s="23"/>
      <c r="UWP23" s="23"/>
      <c r="UWQ23" s="23"/>
      <c r="UWR23" s="23"/>
      <c r="UWS23" s="23"/>
      <c r="UWT23" s="23"/>
      <c r="UWU23" s="23"/>
      <c r="UWV23" s="23"/>
      <c r="UWW23" s="23"/>
      <c r="UWX23" s="23"/>
      <c r="UWY23" s="23"/>
      <c r="UWZ23" s="23"/>
      <c r="UXA23" s="23"/>
      <c r="UXB23" s="23"/>
      <c r="UXC23" s="23"/>
      <c r="UXD23" s="23"/>
      <c r="UXE23" s="23"/>
      <c r="UXF23" s="23"/>
      <c r="UXG23" s="23"/>
      <c r="UXH23" s="23"/>
      <c r="UXI23" s="23"/>
      <c r="UXJ23" s="23"/>
      <c r="UXK23" s="23"/>
      <c r="UXL23" s="23"/>
      <c r="UXM23" s="23"/>
      <c r="UXN23" s="23"/>
      <c r="UXO23" s="23"/>
      <c r="UXP23" s="23"/>
      <c r="UXQ23" s="23"/>
      <c r="UXR23" s="23"/>
      <c r="UXS23" s="23"/>
      <c r="UXT23" s="23"/>
      <c r="UXU23" s="23"/>
      <c r="UXV23" s="23"/>
      <c r="UXW23" s="23"/>
      <c r="UXX23" s="23"/>
      <c r="UXY23" s="23"/>
      <c r="UXZ23" s="23"/>
      <c r="UYA23" s="23"/>
      <c r="UYB23" s="23"/>
      <c r="UYC23" s="23"/>
      <c r="UYD23" s="23"/>
      <c r="UYE23" s="23"/>
      <c r="UYF23" s="23"/>
      <c r="UYG23" s="23"/>
      <c r="UYH23" s="23"/>
      <c r="UYI23" s="23"/>
      <c r="UYJ23" s="23"/>
      <c r="UYK23" s="23"/>
      <c r="UYL23" s="23"/>
      <c r="UYM23" s="23"/>
      <c r="UYN23" s="23"/>
      <c r="UYO23" s="23"/>
      <c r="UYP23" s="23"/>
      <c r="UYQ23" s="23"/>
      <c r="UYR23" s="23"/>
      <c r="UYS23" s="23"/>
      <c r="UYT23" s="23"/>
      <c r="UYU23" s="23"/>
      <c r="UYV23" s="23"/>
      <c r="UYW23" s="23"/>
      <c r="UYX23" s="23"/>
      <c r="UYY23" s="23"/>
      <c r="UYZ23" s="23"/>
      <c r="UZA23" s="23"/>
      <c r="UZB23" s="23"/>
      <c r="UZC23" s="23"/>
      <c r="UZD23" s="23"/>
      <c r="UZE23" s="23"/>
      <c r="UZF23" s="23"/>
      <c r="UZG23" s="23"/>
      <c r="UZH23" s="23"/>
      <c r="UZI23" s="23"/>
      <c r="UZJ23" s="23"/>
      <c r="UZK23" s="23"/>
      <c r="UZL23" s="23"/>
      <c r="UZM23" s="23"/>
      <c r="UZN23" s="23"/>
      <c r="UZO23" s="23"/>
      <c r="UZP23" s="23"/>
      <c r="UZQ23" s="23"/>
      <c r="UZR23" s="23"/>
      <c r="UZS23" s="23"/>
      <c r="UZT23" s="23"/>
      <c r="UZU23" s="23"/>
      <c r="UZV23" s="23"/>
      <c r="UZW23" s="23"/>
      <c r="UZX23" s="23"/>
      <c r="UZY23" s="23"/>
      <c r="UZZ23" s="23"/>
      <c r="VAA23" s="23"/>
      <c r="VAB23" s="23"/>
      <c r="VAC23" s="23"/>
      <c r="VAD23" s="23"/>
      <c r="VAE23" s="23"/>
      <c r="VAF23" s="23"/>
      <c r="VAG23" s="23"/>
      <c r="VAH23" s="23"/>
      <c r="VAI23" s="23"/>
      <c r="VAJ23" s="23"/>
      <c r="VAK23" s="23"/>
      <c r="VAL23" s="23"/>
      <c r="VAM23" s="23"/>
      <c r="VAN23" s="23"/>
      <c r="VAO23" s="23"/>
      <c r="VAP23" s="23"/>
      <c r="VAQ23" s="23"/>
      <c r="VAR23" s="23"/>
      <c r="VAS23" s="23"/>
      <c r="VAT23" s="23"/>
      <c r="VAU23" s="23"/>
      <c r="VAV23" s="23"/>
      <c r="VAW23" s="23"/>
      <c r="VAX23" s="23"/>
      <c r="VAY23" s="23"/>
      <c r="VAZ23" s="23"/>
      <c r="VBA23" s="23"/>
      <c r="VBB23" s="23"/>
      <c r="VBC23" s="23"/>
      <c r="VBD23" s="23"/>
      <c r="VBE23" s="23"/>
      <c r="VBF23" s="23"/>
      <c r="VBG23" s="23"/>
      <c r="VBH23" s="23"/>
      <c r="VBI23" s="23"/>
      <c r="VBJ23" s="23"/>
      <c r="VBK23" s="23"/>
      <c r="VBL23" s="23"/>
      <c r="VBM23" s="23"/>
      <c r="VBN23" s="23"/>
      <c r="VBO23" s="23"/>
      <c r="VBP23" s="23"/>
      <c r="VBQ23" s="23"/>
      <c r="VBR23" s="23"/>
      <c r="VBS23" s="23"/>
      <c r="VBT23" s="23"/>
      <c r="VBU23" s="23"/>
      <c r="VBV23" s="23"/>
      <c r="VBW23" s="23"/>
      <c r="VBX23" s="23"/>
      <c r="VBY23" s="23"/>
      <c r="VBZ23" s="23"/>
      <c r="VCA23" s="23"/>
      <c r="VCB23" s="23"/>
      <c r="VCC23" s="23"/>
      <c r="VCD23" s="23"/>
      <c r="VCE23" s="23"/>
      <c r="VCF23" s="23"/>
      <c r="VCG23" s="23"/>
      <c r="VCH23" s="23"/>
      <c r="VCI23" s="23"/>
      <c r="VCJ23" s="23"/>
      <c r="VCK23" s="23"/>
      <c r="VCL23" s="23"/>
      <c r="VCM23" s="23"/>
      <c r="VCN23" s="23"/>
      <c r="VCO23" s="23"/>
      <c r="VCP23" s="23"/>
      <c r="VCQ23" s="23"/>
      <c r="VCR23" s="23"/>
      <c r="VCS23" s="23"/>
      <c r="VCT23" s="23"/>
      <c r="VCU23" s="23"/>
      <c r="VCV23" s="23"/>
      <c r="VCW23" s="23"/>
      <c r="VCX23" s="23"/>
      <c r="VCY23" s="23"/>
      <c r="VCZ23" s="23"/>
      <c r="VDA23" s="23"/>
      <c r="VDB23" s="23"/>
      <c r="VDC23" s="23"/>
      <c r="VDD23" s="23"/>
      <c r="VDE23" s="23"/>
      <c r="VDF23" s="23"/>
      <c r="VDG23" s="23"/>
      <c r="VDH23" s="23"/>
      <c r="VDI23" s="23"/>
      <c r="VDJ23" s="23"/>
      <c r="VDK23" s="23"/>
      <c r="VDL23" s="23"/>
      <c r="VDM23" s="23"/>
      <c r="VDN23" s="23"/>
      <c r="VDO23" s="23"/>
      <c r="VDP23" s="23"/>
      <c r="VDQ23" s="23"/>
      <c r="VDR23" s="23"/>
      <c r="VDS23" s="23"/>
      <c r="VDT23" s="23"/>
      <c r="VDU23" s="23"/>
      <c r="VDV23" s="23"/>
      <c r="VDW23" s="23"/>
      <c r="VDX23" s="23"/>
      <c r="VDY23" s="23"/>
      <c r="VDZ23" s="23"/>
      <c r="VEA23" s="23"/>
      <c r="VEB23" s="23"/>
      <c r="VEC23" s="23"/>
      <c r="VED23" s="23"/>
      <c r="VEE23" s="23"/>
      <c r="VEF23" s="23"/>
      <c r="VEG23" s="23"/>
      <c r="VEH23" s="23"/>
      <c r="VEI23" s="23"/>
      <c r="VEJ23" s="23"/>
      <c r="VEK23" s="23"/>
      <c r="VEL23" s="23"/>
      <c r="VEM23" s="23"/>
      <c r="VEN23" s="23"/>
      <c r="VEO23" s="23"/>
      <c r="VEP23" s="23"/>
      <c r="VEQ23" s="23"/>
      <c r="VER23" s="23"/>
      <c r="VES23" s="23"/>
      <c r="VET23" s="23"/>
      <c r="VEU23" s="23"/>
      <c r="VEV23" s="23"/>
      <c r="VEW23" s="23"/>
      <c r="VEX23" s="23"/>
      <c r="VEY23" s="23"/>
      <c r="VEZ23" s="23"/>
      <c r="VFA23" s="23"/>
      <c r="VFB23" s="23"/>
      <c r="VFC23" s="23"/>
      <c r="VFD23" s="23"/>
      <c r="VFE23" s="23"/>
      <c r="VFF23" s="23"/>
      <c r="VFG23" s="23"/>
      <c r="VFH23" s="23"/>
      <c r="VFI23" s="23"/>
      <c r="VFJ23" s="23"/>
      <c r="VFK23" s="23"/>
      <c r="VFL23" s="23"/>
      <c r="VFM23" s="23"/>
      <c r="VFN23" s="23"/>
      <c r="VFO23" s="23"/>
      <c r="VFP23" s="23"/>
      <c r="VFQ23" s="23"/>
      <c r="VFR23" s="23"/>
      <c r="VFS23" s="23"/>
      <c r="VFT23" s="23"/>
      <c r="VFU23" s="23"/>
      <c r="VFV23" s="23"/>
      <c r="VFW23" s="23"/>
      <c r="VFX23" s="23"/>
      <c r="VFY23" s="23"/>
      <c r="VFZ23" s="23"/>
      <c r="VGA23" s="23"/>
      <c r="VGB23" s="23"/>
      <c r="VGC23" s="23"/>
      <c r="VGD23" s="23"/>
      <c r="VGE23" s="23"/>
      <c r="VGF23" s="23"/>
      <c r="VGG23" s="23"/>
      <c r="VGH23" s="23"/>
      <c r="VGI23" s="23"/>
      <c r="VGJ23" s="23"/>
      <c r="VGK23" s="23"/>
      <c r="VGL23" s="23"/>
      <c r="VGM23" s="23"/>
      <c r="VGN23" s="23"/>
      <c r="VGO23" s="23"/>
      <c r="VGP23" s="23"/>
      <c r="VGQ23" s="23"/>
      <c r="VGR23" s="23"/>
      <c r="VGS23" s="23"/>
      <c r="VGT23" s="23"/>
      <c r="VGU23" s="23"/>
      <c r="VGV23" s="23"/>
      <c r="VGW23" s="23"/>
      <c r="VGX23" s="23"/>
      <c r="VGY23" s="23"/>
      <c r="VGZ23" s="23"/>
      <c r="VHA23" s="23"/>
      <c r="VHB23" s="23"/>
      <c r="VHC23" s="23"/>
      <c r="VHD23" s="23"/>
      <c r="VHE23" s="23"/>
      <c r="VHF23" s="23"/>
      <c r="VHG23" s="23"/>
      <c r="VHH23" s="23"/>
      <c r="VHI23" s="23"/>
      <c r="VHJ23" s="23"/>
      <c r="VHK23" s="23"/>
      <c r="VHL23" s="23"/>
      <c r="VHM23" s="23"/>
      <c r="VHN23" s="23"/>
      <c r="VHO23" s="23"/>
      <c r="VHP23" s="23"/>
      <c r="VHQ23" s="23"/>
      <c r="VHR23" s="23"/>
      <c r="VHS23" s="23"/>
      <c r="VHT23" s="23"/>
      <c r="VHU23" s="23"/>
      <c r="VHV23" s="23"/>
      <c r="VHW23" s="23"/>
      <c r="VHX23" s="23"/>
      <c r="VHY23" s="23"/>
      <c r="VHZ23" s="23"/>
      <c r="VIA23" s="23"/>
      <c r="VIB23" s="23"/>
      <c r="VIC23" s="23"/>
      <c r="VID23" s="23"/>
      <c r="VIE23" s="23"/>
      <c r="VIF23" s="23"/>
      <c r="VIG23" s="23"/>
      <c r="VIH23" s="23"/>
      <c r="VII23" s="23"/>
      <c r="VIJ23" s="23"/>
      <c r="VIK23" s="23"/>
      <c r="VIL23" s="23"/>
      <c r="VIM23" s="23"/>
      <c r="VIN23" s="23"/>
      <c r="VIO23" s="23"/>
      <c r="VIP23" s="23"/>
      <c r="VIQ23" s="23"/>
      <c r="VIR23" s="23"/>
      <c r="VIS23" s="23"/>
      <c r="VIT23" s="23"/>
      <c r="VIU23" s="23"/>
      <c r="VIV23" s="23"/>
      <c r="VIW23" s="23"/>
      <c r="VIX23" s="23"/>
      <c r="VIY23" s="23"/>
      <c r="VIZ23" s="23"/>
      <c r="VJA23" s="23"/>
      <c r="VJB23" s="23"/>
      <c r="VJC23" s="23"/>
      <c r="VJD23" s="23"/>
      <c r="VJE23" s="23"/>
      <c r="VJF23" s="23"/>
      <c r="VJG23" s="23"/>
      <c r="VJH23" s="23"/>
      <c r="VJI23" s="23"/>
      <c r="VJJ23" s="23"/>
      <c r="VJK23" s="23"/>
      <c r="VJL23" s="23"/>
      <c r="VJM23" s="23"/>
      <c r="VJN23" s="23"/>
      <c r="VJO23" s="23"/>
      <c r="VJP23" s="23"/>
      <c r="VJQ23" s="23"/>
      <c r="VJR23" s="23"/>
      <c r="VJS23" s="23"/>
      <c r="VJT23" s="23"/>
      <c r="VJU23" s="23"/>
      <c r="VJV23" s="23"/>
      <c r="VJW23" s="23"/>
      <c r="VJX23" s="23"/>
      <c r="VJY23" s="23"/>
      <c r="VJZ23" s="23"/>
      <c r="VKA23" s="23"/>
      <c r="VKB23" s="23"/>
      <c r="VKC23" s="23"/>
      <c r="VKD23" s="23"/>
      <c r="VKE23" s="23"/>
      <c r="VKF23" s="23"/>
      <c r="VKG23" s="23"/>
      <c r="VKH23" s="23"/>
      <c r="VKI23" s="23"/>
      <c r="VKJ23" s="23"/>
      <c r="VKK23" s="23"/>
      <c r="VKL23" s="23"/>
      <c r="VKM23" s="23"/>
      <c r="VKN23" s="23"/>
      <c r="VKO23" s="23"/>
      <c r="VKP23" s="23"/>
      <c r="VKQ23" s="23"/>
      <c r="VKR23" s="23"/>
      <c r="VKS23" s="23"/>
      <c r="VKT23" s="23"/>
      <c r="VKU23" s="23"/>
      <c r="VKV23" s="23"/>
      <c r="VKW23" s="23"/>
      <c r="VKX23" s="23"/>
      <c r="VKY23" s="23"/>
      <c r="VKZ23" s="23"/>
      <c r="VLA23" s="23"/>
      <c r="VLB23" s="23"/>
      <c r="VLC23" s="23"/>
      <c r="VLD23" s="23"/>
      <c r="VLE23" s="23"/>
      <c r="VLF23" s="23"/>
      <c r="VLG23" s="23"/>
      <c r="VLH23" s="23"/>
      <c r="VLI23" s="23"/>
      <c r="VLJ23" s="23"/>
      <c r="VLK23" s="23"/>
      <c r="VLL23" s="23"/>
      <c r="VLM23" s="23"/>
      <c r="VLN23" s="23"/>
      <c r="VLO23" s="23"/>
      <c r="VLP23" s="23"/>
      <c r="VLQ23" s="23"/>
      <c r="VLR23" s="23"/>
      <c r="VLS23" s="23"/>
      <c r="VLT23" s="23"/>
      <c r="VLU23" s="23"/>
      <c r="VLV23" s="23"/>
      <c r="VLW23" s="23"/>
      <c r="VLX23" s="23"/>
      <c r="VLY23" s="23"/>
      <c r="VLZ23" s="23"/>
      <c r="VMA23" s="23"/>
      <c r="VMB23" s="23"/>
      <c r="VMC23" s="23"/>
      <c r="VMD23" s="23"/>
      <c r="VME23" s="23"/>
      <c r="VMF23" s="23"/>
      <c r="VMG23" s="23"/>
      <c r="VMH23" s="23"/>
      <c r="VMI23" s="23"/>
      <c r="VMJ23" s="23"/>
      <c r="VMK23" s="23"/>
      <c r="VML23" s="23"/>
      <c r="VMM23" s="23"/>
      <c r="VMN23" s="23"/>
      <c r="VMO23" s="23"/>
      <c r="VMP23" s="23"/>
      <c r="VMQ23" s="23"/>
      <c r="VMR23" s="23"/>
      <c r="VMS23" s="23"/>
      <c r="VMT23" s="23"/>
      <c r="VMU23" s="23"/>
      <c r="VMV23" s="23"/>
      <c r="VMW23" s="23"/>
      <c r="VMX23" s="23"/>
      <c r="VMY23" s="23"/>
      <c r="VMZ23" s="23"/>
      <c r="VNA23" s="23"/>
      <c r="VNB23" s="23"/>
      <c r="VNC23" s="23"/>
      <c r="VND23" s="23"/>
      <c r="VNE23" s="23"/>
      <c r="VNF23" s="23"/>
      <c r="VNG23" s="23"/>
      <c r="VNH23" s="23"/>
      <c r="VNI23" s="23"/>
      <c r="VNJ23" s="23"/>
      <c r="VNK23" s="23"/>
      <c r="VNL23" s="23"/>
      <c r="VNM23" s="23"/>
      <c r="VNN23" s="23"/>
      <c r="VNO23" s="23"/>
      <c r="VNP23" s="23"/>
      <c r="VNQ23" s="23"/>
      <c r="VNR23" s="23"/>
      <c r="VNS23" s="23"/>
      <c r="VNT23" s="23"/>
      <c r="VNU23" s="23"/>
      <c r="VNV23" s="23"/>
      <c r="VNW23" s="23"/>
      <c r="VNX23" s="23"/>
      <c r="VNY23" s="23"/>
      <c r="VNZ23" s="23"/>
      <c r="VOA23" s="23"/>
      <c r="VOB23" s="23"/>
      <c r="VOC23" s="23"/>
      <c r="VOD23" s="23"/>
      <c r="VOE23" s="23"/>
      <c r="VOF23" s="23"/>
      <c r="VOG23" s="23"/>
      <c r="VOH23" s="23"/>
      <c r="VOI23" s="23"/>
      <c r="VOJ23" s="23"/>
      <c r="VOK23" s="23"/>
      <c r="VOL23" s="23"/>
      <c r="VOM23" s="23"/>
      <c r="VON23" s="23"/>
      <c r="VOO23" s="23"/>
      <c r="VOP23" s="23"/>
      <c r="VOQ23" s="23"/>
      <c r="VOR23" s="23"/>
      <c r="VOS23" s="23"/>
      <c r="VOT23" s="23"/>
      <c r="VOU23" s="23"/>
      <c r="VOV23" s="23"/>
      <c r="VOW23" s="23"/>
      <c r="VOX23" s="23"/>
      <c r="VOY23" s="23"/>
      <c r="VOZ23" s="23"/>
      <c r="VPA23" s="23"/>
      <c r="VPB23" s="23"/>
      <c r="VPC23" s="23"/>
      <c r="VPD23" s="23"/>
      <c r="VPE23" s="23"/>
      <c r="VPF23" s="23"/>
      <c r="VPG23" s="23"/>
      <c r="VPH23" s="23"/>
      <c r="VPI23" s="23"/>
      <c r="VPJ23" s="23"/>
      <c r="VPK23" s="23"/>
      <c r="VPL23" s="23"/>
      <c r="VPM23" s="23"/>
      <c r="VPN23" s="23"/>
      <c r="VPO23" s="23"/>
      <c r="VPP23" s="23"/>
      <c r="VPQ23" s="23"/>
      <c r="VPR23" s="23"/>
      <c r="VPS23" s="23"/>
      <c r="VPT23" s="23"/>
      <c r="VPU23" s="23"/>
      <c r="VPV23" s="23"/>
      <c r="VPW23" s="23"/>
      <c r="VPX23" s="23"/>
      <c r="VPY23" s="23"/>
      <c r="VPZ23" s="23"/>
      <c r="VQA23" s="23"/>
      <c r="VQB23" s="23"/>
      <c r="VQC23" s="23"/>
      <c r="VQD23" s="23"/>
      <c r="VQE23" s="23"/>
      <c r="VQF23" s="23"/>
      <c r="VQG23" s="23"/>
      <c r="VQH23" s="23"/>
      <c r="VQI23" s="23"/>
      <c r="VQJ23" s="23"/>
      <c r="VQK23" s="23"/>
      <c r="VQL23" s="23"/>
      <c r="VQM23" s="23"/>
      <c r="VQN23" s="23"/>
      <c r="VQO23" s="23"/>
      <c r="VQP23" s="23"/>
      <c r="VQQ23" s="23"/>
      <c r="VQR23" s="23"/>
      <c r="VQS23" s="23"/>
      <c r="VQT23" s="23"/>
      <c r="VQU23" s="23"/>
      <c r="VQV23" s="23"/>
      <c r="VQW23" s="23"/>
      <c r="VQX23" s="23"/>
      <c r="VQY23" s="23"/>
      <c r="VQZ23" s="23"/>
      <c r="VRA23" s="23"/>
      <c r="VRB23" s="23"/>
      <c r="VRC23" s="23"/>
      <c r="VRD23" s="23"/>
      <c r="VRE23" s="23"/>
      <c r="VRF23" s="23"/>
      <c r="VRG23" s="23"/>
      <c r="VRH23" s="23"/>
      <c r="VRI23" s="23"/>
      <c r="VRJ23" s="23"/>
      <c r="VRK23" s="23"/>
      <c r="VRL23" s="23"/>
      <c r="VRM23" s="23"/>
      <c r="VRN23" s="23"/>
      <c r="VRO23" s="23"/>
      <c r="VRP23" s="23"/>
      <c r="VRQ23" s="23"/>
      <c r="VRR23" s="23"/>
      <c r="VRS23" s="23"/>
      <c r="VRT23" s="23"/>
      <c r="VRU23" s="23"/>
      <c r="VRV23" s="23"/>
      <c r="VRW23" s="23"/>
      <c r="VRX23" s="23"/>
      <c r="VRY23" s="23"/>
      <c r="VRZ23" s="23"/>
      <c r="VSA23" s="23"/>
      <c r="VSB23" s="23"/>
      <c r="VSC23" s="23"/>
      <c r="VSD23" s="23"/>
      <c r="VSE23" s="23"/>
      <c r="VSF23" s="23"/>
      <c r="VSG23" s="23"/>
      <c r="VSH23" s="23"/>
      <c r="VSI23" s="23"/>
      <c r="VSJ23" s="23"/>
      <c r="VSK23" s="23"/>
      <c r="VSL23" s="23"/>
      <c r="VSM23" s="23"/>
      <c r="VSN23" s="23"/>
      <c r="VSO23" s="23"/>
      <c r="VSP23" s="23"/>
      <c r="VSQ23" s="23"/>
      <c r="VSR23" s="23"/>
      <c r="VSS23" s="23"/>
      <c r="VST23" s="23"/>
      <c r="VSU23" s="23"/>
      <c r="VSV23" s="23"/>
      <c r="VSW23" s="23"/>
      <c r="VSX23" s="23"/>
      <c r="VSY23" s="23"/>
      <c r="VSZ23" s="23"/>
      <c r="VTA23" s="23"/>
      <c r="VTB23" s="23"/>
      <c r="VTC23" s="23"/>
      <c r="VTD23" s="23"/>
      <c r="VTE23" s="23"/>
      <c r="VTF23" s="23"/>
      <c r="VTG23" s="23"/>
      <c r="VTH23" s="23"/>
      <c r="VTI23" s="23"/>
      <c r="VTJ23" s="23"/>
      <c r="VTK23" s="23"/>
      <c r="VTL23" s="23"/>
      <c r="VTM23" s="23"/>
      <c r="VTN23" s="23"/>
      <c r="VTO23" s="23"/>
      <c r="VTP23" s="23"/>
      <c r="VTQ23" s="23"/>
      <c r="VTR23" s="23"/>
      <c r="VTS23" s="23"/>
      <c r="VTT23" s="23"/>
      <c r="VTU23" s="23"/>
      <c r="VTV23" s="23"/>
      <c r="VTW23" s="23"/>
      <c r="VTX23" s="23"/>
      <c r="VTY23" s="23"/>
      <c r="VTZ23" s="23"/>
      <c r="VUA23" s="23"/>
      <c r="VUB23" s="23"/>
      <c r="VUC23" s="23"/>
      <c r="VUD23" s="23"/>
      <c r="VUE23" s="23"/>
      <c r="VUF23" s="23"/>
      <c r="VUG23" s="23"/>
      <c r="VUH23" s="23"/>
      <c r="VUI23" s="23"/>
      <c r="VUJ23" s="23"/>
      <c r="VUK23" s="23"/>
      <c r="VUL23" s="23"/>
      <c r="VUM23" s="23"/>
      <c r="VUN23" s="23"/>
      <c r="VUO23" s="23"/>
      <c r="VUP23" s="23"/>
      <c r="VUQ23" s="23"/>
      <c r="VUR23" s="23"/>
      <c r="VUS23" s="23"/>
      <c r="VUT23" s="23"/>
      <c r="VUU23" s="23"/>
      <c r="VUV23" s="23"/>
      <c r="VUW23" s="23"/>
      <c r="VUX23" s="23"/>
      <c r="VUY23" s="23"/>
      <c r="VUZ23" s="23"/>
      <c r="VVA23" s="23"/>
      <c r="VVB23" s="23"/>
      <c r="VVC23" s="23"/>
      <c r="VVD23" s="23"/>
      <c r="VVE23" s="23"/>
      <c r="VVF23" s="23"/>
      <c r="VVG23" s="23"/>
      <c r="VVH23" s="23"/>
      <c r="VVI23" s="23"/>
      <c r="VVJ23" s="23"/>
      <c r="VVK23" s="23"/>
      <c r="VVL23" s="23"/>
      <c r="VVM23" s="23"/>
      <c r="VVN23" s="23"/>
      <c r="VVO23" s="23"/>
      <c r="VVP23" s="23"/>
      <c r="VVQ23" s="23"/>
      <c r="VVR23" s="23"/>
      <c r="VVS23" s="23"/>
      <c r="VVT23" s="23"/>
      <c r="VVU23" s="23"/>
      <c r="VVV23" s="23"/>
      <c r="VVW23" s="23"/>
      <c r="VVX23" s="23"/>
      <c r="VVY23" s="23"/>
      <c r="VVZ23" s="23"/>
      <c r="VWA23" s="23"/>
      <c r="VWB23" s="23"/>
      <c r="VWC23" s="23"/>
      <c r="VWD23" s="23"/>
      <c r="VWE23" s="23"/>
      <c r="VWF23" s="23"/>
      <c r="VWG23" s="23"/>
      <c r="VWH23" s="23"/>
      <c r="VWI23" s="23"/>
      <c r="VWJ23" s="23"/>
      <c r="VWK23" s="23"/>
      <c r="VWL23" s="23"/>
      <c r="VWM23" s="23"/>
      <c r="VWN23" s="23"/>
      <c r="VWO23" s="23"/>
      <c r="VWP23" s="23"/>
      <c r="VWQ23" s="23"/>
      <c r="VWR23" s="23"/>
      <c r="VWS23" s="23"/>
      <c r="VWT23" s="23"/>
      <c r="VWU23" s="23"/>
      <c r="VWV23" s="23"/>
      <c r="VWW23" s="23"/>
      <c r="VWX23" s="23"/>
      <c r="VWY23" s="23"/>
      <c r="VWZ23" s="23"/>
      <c r="VXA23" s="23"/>
      <c r="VXB23" s="23"/>
      <c r="VXC23" s="23"/>
      <c r="VXD23" s="23"/>
      <c r="VXE23" s="23"/>
      <c r="VXF23" s="23"/>
      <c r="VXG23" s="23"/>
      <c r="VXH23" s="23"/>
      <c r="VXI23" s="23"/>
      <c r="VXJ23" s="23"/>
      <c r="VXK23" s="23"/>
      <c r="VXL23" s="23"/>
      <c r="VXM23" s="23"/>
      <c r="VXN23" s="23"/>
      <c r="VXO23" s="23"/>
      <c r="VXP23" s="23"/>
      <c r="VXQ23" s="23"/>
      <c r="VXR23" s="23"/>
      <c r="VXS23" s="23"/>
      <c r="VXT23" s="23"/>
      <c r="VXU23" s="23"/>
      <c r="VXV23" s="23"/>
      <c r="VXW23" s="23"/>
      <c r="VXX23" s="23"/>
      <c r="VXY23" s="23"/>
      <c r="VXZ23" s="23"/>
      <c r="VYA23" s="23"/>
      <c r="VYB23" s="23"/>
      <c r="VYC23" s="23"/>
      <c r="VYD23" s="23"/>
      <c r="VYE23" s="23"/>
      <c r="VYF23" s="23"/>
      <c r="VYG23" s="23"/>
      <c r="VYH23" s="23"/>
      <c r="VYI23" s="23"/>
      <c r="VYJ23" s="23"/>
      <c r="VYK23" s="23"/>
      <c r="VYL23" s="23"/>
      <c r="VYM23" s="23"/>
      <c r="VYN23" s="23"/>
      <c r="VYO23" s="23"/>
      <c r="VYP23" s="23"/>
      <c r="VYQ23" s="23"/>
      <c r="VYR23" s="23"/>
      <c r="VYS23" s="23"/>
      <c r="VYT23" s="23"/>
      <c r="VYU23" s="23"/>
      <c r="VYV23" s="23"/>
      <c r="VYW23" s="23"/>
      <c r="VYX23" s="23"/>
      <c r="VYY23" s="23"/>
      <c r="VYZ23" s="23"/>
      <c r="VZA23" s="23"/>
      <c r="VZB23" s="23"/>
      <c r="VZC23" s="23"/>
      <c r="VZD23" s="23"/>
      <c r="VZE23" s="23"/>
      <c r="VZF23" s="23"/>
      <c r="VZG23" s="23"/>
      <c r="VZH23" s="23"/>
      <c r="VZI23" s="23"/>
      <c r="VZJ23" s="23"/>
      <c r="VZK23" s="23"/>
      <c r="VZL23" s="23"/>
      <c r="VZM23" s="23"/>
      <c r="VZN23" s="23"/>
      <c r="VZO23" s="23"/>
      <c r="VZP23" s="23"/>
      <c r="VZQ23" s="23"/>
      <c r="VZR23" s="23"/>
      <c r="VZS23" s="23"/>
      <c r="VZT23" s="23"/>
      <c r="VZU23" s="23"/>
      <c r="VZV23" s="23"/>
      <c r="VZW23" s="23"/>
      <c r="VZX23" s="23"/>
      <c r="VZY23" s="23"/>
      <c r="VZZ23" s="23"/>
      <c r="WAA23" s="23"/>
      <c r="WAB23" s="23"/>
      <c r="WAC23" s="23"/>
      <c r="WAD23" s="23"/>
      <c r="WAE23" s="23"/>
      <c r="WAF23" s="23"/>
      <c r="WAG23" s="23"/>
      <c r="WAH23" s="23"/>
      <c r="WAI23" s="23"/>
      <c r="WAJ23" s="23"/>
      <c r="WAK23" s="23"/>
      <c r="WAL23" s="23"/>
      <c r="WAM23" s="23"/>
      <c r="WAN23" s="23"/>
      <c r="WAO23" s="23"/>
      <c r="WAP23" s="23"/>
      <c r="WAQ23" s="23"/>
      <c r="WAR23" s="23"/>
      <c r="WAS23" s="23"/>
      <c r="WAT23" s="23"/>
      <c r="WAU23" s="23"/>
      <c r="WAV23" s="23"/>
      <c r="WAW23" s="23"/>
      <c r="WAX23" s="23"/>
      <c r="WAY23" s="23"/>
      <c r="WAZ23" s="23"/>
      <c r="WBA23" s="23"/>
      <c r="WBB23" s="23"/>
      <c r="WBC23" s="23"/>
      <c r="WBD23" s="23"/>
      <c r="WBE23" s="23"/>
      <c r="WBF23" s="23"/>
      <c r="WBG23" s="23"/>
      <c r="WBH23" s="23"/>
      <c r="WBI23" s="23"/>
      <c r="WBJ23" s="23"/>
      <c r="WBK23" s="23"/>
      <c r="WBL23" s="23"/>
      <c r="WBM23" s="23"/>
      <c r="WBN23" s="23"/>
      <c r="WBO23" s="23"/>
      <c r="WBP23" s="23"/>
      <c r="WBQ23" s="23"/>
      <c r="WBR23" s="23"/>
      <c r="WBS23" s="23"/>
      <c r="WBT23" s="23"/>
      <c r="WBU23" s="23"/>
      <c r="WBV23" s="23"/>
      <c r="WBW23" s="23"/>
      <c r="WBX23" s="23"/>
      <c r="WBY23" s="23"/>
      <c r="WBZ23" s="23"/>
      <c r="WCA23" s="23"/>
      <c r="WCB23" s="23"/>
      <c r="WCC23" s="23"/>
      <c r="WCD23" s="23"/>
      <c r="WCE23" s="23"/>
      <c r="WCF23" s="23"/>
      <c r="WCG23" s="23"/>
      <c r="WCH23" s="23"/>
      <c r="WCI23" s="23"/>
      <c r="WCJ23" s="23"/>
      <c r="WCK23" s="23"/>
      <c r="WCL23" s="23"/>
      <c r="WCM23" s="23"/>
      <c r="WCN23" s="23"/>
      <c r="WCO23" s="23"/>
      <c r="WCP23" s="23"/>
      <c r="WCQ23" s="23"/>
      <c r="WCR23" s="23"/>
      <c r="WCS23" s="23"/>
      <c r="WCT23" s="23"/>
      <c r="WCU23" s="23"/>
      <c r="WCV23" s="23"/>
      <c r="WCW23" s="23"/>
      <c r="WCX23" s="23"/>
      <c r="WCY23" s="23"/>
      <c r="WCZ23" s="23"/>
      <c r="WDA23" s="23"/>
      <c r="WDB23" s="23"/>
      <c r="WDC23" s="23"/>
      <c r="WDD23" s="23"/>
      <c r="WDE23" s="23"/>
      <c r="WDF23" s="23"/>
      <c r="WDG23" s="23"/>
      <c r="WDH23" s="23"/>
      <c r="WDI23" s="23"/>
      <c r="WDJ23" s="23"/>
      <c r="WDK23" s="23"/>
      <c r="WDL23" s="23"/>
      <c r="WDM23" s="23"/>
      <c r="WDN23" s="23"/>
      <c r="WDO23" s="23"/>
      <c r="WDP23" s="23"/>
      <c r="WDQ23" s="23"/>
      <c r="WDR23" s="23"/>
      <c r="WDS23" s="23"/>
      <c r="WDT23" s="23"/>
      <c r="WDU23" s="23"/>
      <c r="WDV23" s="23"/>
      <c r="WDW23" s="23"/>
      <c r="WDX23" s="23"/>
      <c r="WDY23" s="23"/>
      <c r="WDZ23" s="23"/>
      <c r="WEA23" s="23"/>
      <c r="WEB23" s="23"/>
      <c r="WEC23" s="23"/>
      <c r="WED23" s="23"/>
      <c r="WEE23" s="23"/>
      <c r="WEF23" s="23"/>
      <c r="WEG23" s="23"/>
      <c r="WEH23" s="23"/>
      <c r="WEI23" s="23"/>
      <c r="WEJ23" s="23"/>
      <c r="WEK23" s="23"/>
      <c r="WEL23" s="23"/>
      <c r="WEM23" s="23"/>
      <c r="WEN23" s="23"/>
      <c r="WEO23" s="23"/>
      <c r="WEP23" s="23"/>
      <c r="WEQ23" s="23"/>
      <c r="WER23" s="23"/>
      <c r="WES23" s="23"/>
      <c r="WET23" s="23"/>
      <c r="WEU23" s="23"/>
      <c r="WEV23" s="23"/>
      <c r="WEW23" s="23"/>
      <c r="WEX23" s="23"/>
      <c r="WEY23" s="23"/>
      <c r="WEZ23" s="23"/>
      <c r="WFA23" s="23"/>
      <c r="WFB23" s="23"/>
      <c r="WFC23" s="23"/>
      <c r="WFD23" s="23"/>
      <c r="WFE23" s="23"/>
      <c r="WFF23" s="23"/>
      <c r="WFG23" s="23"/>
      <c r="WFH23" s="23"/>
      <c r="WFI23" s="23"/>
      <c r="WFJ23" s="23"/>
      <c r="WFK23" s="23"/>
      <c r="WFL23" s="23"/>
      <c r="WFM23" s="23"/>
      <c r="WFN23" s="23"/>
      <c r="WFO23" s="23"/>
      <c r="WFP23" s="23"/>
      <c r="WFQ23" s="23"/>
      <c r="WFR23" s="23"/>
      <c r="WFS23" s="23"/>
      <c r="WFT23" s="23"/>
      <c r="WFU23" s="23"/>
      <c r="WFV23" s="23"/>
      <c r="WFW23" s="23"/>
      <c r="WFX23" s="23"/>
      <c r="WFY23" s="23"/>
      <c r="WFZ23" s="23"/>
      <c r="WGA23" s="23"/>
      <c r="WGB23" s="23"/>
      <c r="WGC23" s="23"/>
      <c r="WGD23" s="23"/>
      <c r="WGE23" s="23"/>
      <c r="WGF23" s="23"/>
      <c r="WGG23" s="23"/>
      <c r="WGH23" s="23"/>
      <c r="WGI23" s="23"/>
      <c r="WGJ23" s="23"/>
      <c r="WGK23" s="23"/>
      <c r="WGL23" s="23"/>
      <c r="WGM23" s="23"/>
      <c r="WGN23" s="23"/>
      <c r="WGO23" s="23"/>
      <c r="WGP23" s="23"/>
      <c r="WGQ23" s="23"/>
      <c r="WGR23" s="23"/>
      <c r="WGS23" s="23"/>
      <c r="WGT23" s="23"/>
      <c r="WGU23" s="23"/>
      <c r="WGV23" s="23"/>
      <c r="WGW23" s="23"/>
      <c r="WGX23" s="23"/>
      <c r="WGY23" s="23"/>
      <c r="WGZ23" s="23"/>
      <c r="WHA23" s="23"/>
      <c r="WHB23" s="23"/>
      <c r="WHC23" s="23"/>
      <c r="WHD23" s="23"/>
      <c r="WHE23" s="23"/>
      <c r="WHF23" s="23"/>
      <c r="WHG23" s="23"/>
      <c r="WHH23" s="23"/>
      <c r="WHI23" s="23"/>
      <c r="WHJ23" s="23"/>
      <c r="WHK23" s="23"/>
      <c r="WHL23" s="23"/>
      <c r="WHM23" s="23"/>
      <c r="WHN23" s="23"/>
      <c r="WHO23" s="23"/>
      <c r="WHP23" s="23"/>
      <c r="WHQ23" s="23"/>
      <c r="WHR23" s="23"/>
      <c r="WHS23" s="23"/>
      <c r="WHT23" s="23"/>
      <c r="WHU23" s="23"/>
      <c r="WHV23" s="23"/>
      <c r="WHW23" s="23"/>
      <c r="WHX23" s="23"/>
      <c r="WHY23" s="23"/>
      <c r="WHZ23" s="23"/>
      <c r="WIA23" s="23"/>
      <c r="WIB23" s="23"/>
      <c r="WIC23" s="23"/>
      <c r="WID23" s="23"/>
      <c r="WIE23" s="23"/>
      <c r="WIF23" s="23"/>
      <c r="WIG23" s="23"/>
      <c r="WIH23" s="23"/>
      <c r="WII23" s="23"/>
      <c r="WIJ23" s="23"/>
      <c r="WIK23" s="23"/>
      <c r="WIL23" s="23"/>
      <c r="WIM23" s="23"/>
      <c r="WIN23" s="23"/>
      <c r="WIO23" s="23"/>
      <c r="WIP23" s="23"/>
      <c r="WIQ23" s="23"/>
      <c r="WIR23" s="23"/>
      <c r="WIS23" s="23"/>
      <c r="WIT23" s="23"/>
      <c r="WIU23" s="23"/>
      <c r="WIV23" s="23"/>
      <c r="WIW23" s="23"/>
      <c r="WIX23" s="23"/>
      <c r="WIY23" s="23"/>
      <c r="WIZ23" s="23"/>
      <c r="WJA23" s="23"/>
      <c r="WJB23" s="23"/>
      <c r="WJC23" s="23"/>
      <c r="WJD23" s="23"/>
      <c r="WJE23" s="23"/>
      <c r="WJF23" s="23"/>
      <c r="WJG23" s="23"/>
      <c r="WJH23" s="23"/>
      <c r="WJI23" s="23"/>
      <c r="WJJ23" s="23"/>
      <c r="WJK23" s="23"/>
      <c r="WJL23" s="23"/>
      <c r="WJM23" s="23"/>
      <c r="WJN23" s="23"/>
      <c r="WJO23" s="23"/>
      <c r="WJP23" s="23"/>
      <c r="WJQ23" s="23"/>
      <c r="WJR23" s="23"/>
      <c r="WJS23" s="23"/>
      <c r="WJT23" s="23"/>
      <c r="WJU23" s="23"/>
      <c r="WJV23" s="23"/>
      <c r="WJW23" s="23"/>
      <c r="WJX23" s="23"/>
      <c r="WJY23" s="23"/>
      <c r="WJZ23" s="23"/>
      <c r="WKA23" s="23"/>
      <c r="WKB23" s="23"/>
      <c r="WKC23" s="23"/>
      <c r="WKD23" s="23"/>
      <c r="WKE23" s="23"/>
      <c r="WKF23" s="23"/>
      <c r="WKG23" s="23"/>
      <c r="WKH23" s="23"/>
      <c r="WKI23" s="23"/>
      <c r="WKJ23" s="23"/>
      <c r="WKK23" s="23"/>
      <c r="WKL23" s="23"/>
      <c r="WKM23" s="23"/>
      <c r="WKN23" s="23"/>
      <c r="WKO23" s="23"/>
      <c r="WKP23" s="23"/>
      <c r="WKQ23" s="23"/>
      <c r="WKR23" s="23"/>
      <c r="WKS23" s="23"/>
      <c r="WKT23" s="23"/>
      <c r="WKU23" s="23"/>
      <c r="WKV23" s="23"/>
      <c r="WKW23" s="23"/>
      <c r="WKX23" s="23"/>
      <c r="WKY23" s="23"/>
      <c r="WKZ23" s="23"/>
      <c r="WLA23" s="23"/>
      <c r="WLB23" s="23"/>
      <c r="WLC23" s="23"/>
      <c r="WLD23" s="23"/>
      <c r="WLE23" s="23"/>
      <c r="WLF23" s="23"/>
      <c r="WLG23" s="23"/>
      <c r="WLH23" s="23"/>
      <c r="WLI23" s="23"/>
      <c r="WLJ23" s="23"/>
      <c r="WLK23" s="23"/>
      <c r="WLL23" s="23"/>
      <c r="WLM23" s="23"/>
      <c r="WLN23" s="23"/>
      <c r="WLO23" s="23"/>
      <c r="WLP23" s="23"/>
      <c r="WLQ23" s="23"/>
      <c r="WLR23" s="23"/>
      <c r="WLS23" s="23"/>
      <c r="WLT23" s="23"/>
      <c r="WLU23" s="23"/>
      <c r="WLV23" s="23"/>
      <c r="WLW23" s="23"/>
      <c r="WLX23" s="23"/>
      <c r="WLY23" s="23"/>
      <c r="WLZ23" s="23"/>
      <c r="WMA23" s="23"/>
      <c r="WMB23" s="23"/>
      <c r="WMC23" s="23"/>
      <c r="WMD23" s="23"/>
      <c r="WME23" s="23"/>
      <c r="WMF23" s="23"/>
      <c r="WMG23" s="23"/>
      <c r="WMH23" s="23"/>
      <c r="WMI23" s="23"/>
      <c r="WMJ23" s="23"/>
      <c r="WMK23" s="23"/>
      <c r="WML23" s="23"/>
      <c r="WMM23" s="23"/>
      <c r="WMN23" s="23"/>
      <c r="WMO23" s="23"/>
      <c r="WMP23" s="23"/>
      <c r="WMQ23" s="23"/>
      <c r="WMR23" s="23"/>
      <c r="WMS23" s="23"/>
      <c r="WMT23" s="23"/>
      <c r="WMU23" s="23"/>
      <c r="WMV23" s="23"/>
      <c r="WMW23" s="23"/>
      <c r="WMX23" s="23"/>
      <c r="WMY23" s="23"/>
      <c r="WMZ23" s="23"/>
      <c r="WNA23" s="23"/>
      <c r="WNB23" s="23"/>
      <c r="WNC23" s="23"/>
      <c r="WND23" s="23"/>
      <c r="WNE23" s="23"/>
      <c r="WNF23" s="23"/>
      <c r="WNG23" s="23"/>
      <c r="WNH23" s="23"/>
      <c r="WNI23" s="23"/>
      <c r="WNJ23" s="23"/>
      <c r="WNK23" s="23"/>
      <c r="WNL23" s="23"/>
      <c r="WNM23" s="23"/>
      <c r="WNN23" s="23"/>
      <c r="WNO23" s="23"/>
      <c r="WNP23" s="23"/>
      <c r="WNQ23" s="23"/>
      <c r="WNR23" s="23"/>
      <c r="WNS23" s="23"/>
      <c r="WNT23" s="23"/>
      <c r="WNU23" s="23"/>
      <c r="WNV23" s="23"/>
      <c r="WNW23" s="23"/>
      <c r="WNX23" s="23"/>
      <c r="WNY23" s="23"/>
      <c r="WNZ23" s="23"/>
      <c r="WOA23" s="23"/>
      <c r="WOB23" s="23"/>
      <c r="WOC23" s="23"/>
      <c r="WOD23" s="23"/>
      <c r="WOE23" s="23"/>
      <c r="WOF23" s="23"/>
      <c r="WOG23" s="23"/>
      <c r="WOH23" s="23"/>
      <c r="WOI23" s="23"/>
      <c r="WOJ23" s="23"/>
      <c r="WOK23" s="23"/>
      <c r="WOL23" s="23"/>
      <c r="WOM23" s="23"/>
      <c r="WON23" s="23"/>
      <c r="WOO23" s="23"/>
      <c r="WOP23" s="23"/>
      <c r="WOQ23" s="23"/>
      <c r="WOR23" s="23"/>
      <c r="WOS23" s="23"/>
      <c r="WOT23" s="23"/>
      <c r="WOU23" s="23"/>
      <c r="WOV23" s="23"/>
      <c r="WOW23" s="23"/>
      <c r="WOX23" s="23"/>
      <c r="WOY23" s="23"/>
      <c r="WOZ23" s="23"/>
      <c r="WPA23" s="23"/>
      <c r="WPB23" s="23"/>
      <c r="WPC23" s="23"/>
      <c r="WPD23" s="23"/>
      <c r="WPE23" s="23"/>
      <c r="WPF23" s="23"/>
      <c r="WPG23" s="23"/>
      <c r="WPH23" s="23"/>
      <c r="WPI23" s="23"/>
      <c r="WPJ23" s="23"/>
      <c r="WPK23" s="23"/>
      <c r="WPL23" s="23"/>
      <c r="WPM23" s="23"/>
      <c r="WPN23" s="23"/>
      <c r="WPO23" s="23"/>
      <c r="WPP23" s="23"/>
      <c r="WPQ23" s="23"/>
      <c r="WPR23" s="23"/>
      <c r="WPS23" s="23"/>
      <c r="WPT23" s="23"/>
      <c r="WPU23" s="23"/>
      <c r="WPV23" s="23"/>
      <c r="WPW23" s="23"/>
      <c r="WPX23" s="23"/>
      <c r="WPY23" s="23"/>
      <c r="WPZ23" s="23"/>
      <c r="WQA23" s="23"/>
      <c r="WQB23" s="23"/>
      <c r="WQC23" s="23"/>
      <c r="WQD23" s="23"/>
      <c r="WQE23" s="23"/>
      <c r="WQF23" s="23"/>
      <c r="WQG23" s="23"/>
      <c r="WQH23" s="23"/>
      <c r="WQI23" s="23"/>
      <c r="WQJ23" s="23"/>
      <c r="WQK23" s="23"/>
      <c r="WQL23" s="23"/>
      <c r="WQM23" s="23"/>
      <c r="WQN23" s="23"/>
      <c r="WQO23" s="23"/>
      <c r="WQP23" s="23"/>
      <c r="WQQ23" s="23"/>
      <c r="WQR23" s="23"/>
      <c r="WQS23" s="23"/>
      <c r="WQT23" s="23"/>
      <c r="WQU23" s="23"/>
      <c r="WQV23" s="23"/>
      <c r="WQW23" s="23"/>
      <c r="WQX23" s="23"/>
      <c r="WQY23" s="23"/>
      <c r="WQZ23" s="23"/>
      <c r="WRA23" s="23"/>
      <c r="WRB23" s="23"/>
      <c r="WRC23" s="23"/>
      <c r="WRD23" s="23"/>
      <c r="WRE23" s="23"/>
      <c r="WRF23" s="23"/>
      <c r="WRG23" s="23"/>
      <c r="WRH23" s="23"/>
      <c r="WRI23" s="23"/>
      <c r="WRJ23" s="23"/>
      <c r="WRK23" s="23"/>
      <c r="WRL23" s="23"/>
      <c r="WRM23" s="23"/>
      <c r="WRN23" s="23"/>
      <c r="WRO23" s="23"/>
      <c r="WRP23" s="23"/>
      <c r="WRQ23" s="23"/>
      <c r="WRR23" s="23"/>
      <c r="WRS23" s="23"/>
      <c r="WRT23" s="23"/>
      <c r="WRU23" s="23"/>
      <c r="WRV23" s="23"/>
      <c r="WRW23" s="23"/>
      <c r="WRX23" s="23"/>
      <c r="WRY23" s="23"/>
      <c r="WRZ23" s="23"/>
      <c r="WSA23" s="23"/>
      <c r="WSB23" s="23"/>
      <c r="WSC23" s="23"/>
      <c r="WSD23" s="23"/>
      <c r="WSE23" s="23"/>
      <c r="WSF23" s="23"/>
      <c r="WSG23" s="23"/>
      <c r="WSH23" s="23"/>
      <c r="WSI23" s="23"/>
      <c r="WSJ23" s="23"/>
      <c r="WSK23" s="23"/>
      <c r="WSL23" s="23"/>
      <c r="WSM23" s="23"/>
      <c r="WSN23" s="23"/>
      <c r="WSO23" s="23"/>
      <c r="WSP23" s="23"/>
      <c r="WSQ23" s="23"/>
      <c r="WSR23" s="23"/>
      <c r="WSS23" s="23"/>
      <c r="WST23" s="23"/>
      <c r="WSU23" s="23"/>
      <c r="WSV23" s="23"/>
      <c r="WSW23" s="23"/>
      <c r="WSX23" s="23"/>
      <c r="WSY23" s="23"/>
      <c r="WSZ23" s="23"/>
      <c r="WTA23" s="23"/>
      <c r="WTB23" s="23"/>
      <c r="WTC23" s="23"/>
      <c r="WTD23" s="23"/>
      <c r="WTE23" s="23"/>
      <c r="WTF23" s="23"/>
      <c r="WTG23" s="23"/>
      <c r="WTH23" s="23"/>
      <c r="WTI23" s="23"/>
      <c r="WTJ23" s="23"/>
      <c r="WTK23" s="23"/>
      <c r="WTL23" s="23"/>
      <c r="WTM23" s="23"/>
      <c r="WTN23" s="23"/>
      <c r="WTO23" s="23"/>
      <c r="WTP23" s="23"/>
      <c r="WTQ23" s="23"/>
      <c r="WTR23" s="23"/>
      <c r="WTS23" s="23"/>
      <c r="WTT23" s="23"/>
      <c r="WTU23" s="23"/>
      <c r="WTV23" s="23"/>
      <c r="WTW23" s="23"/>
      <c r="WTX23" s="23"/>
      <c r="WTY23" s="23"/>
      <c r="WTZ23" s="23"/>
      <c r="WUA23" s="23"/>
      <c r="WUB23" s="23"/>
      <c r="WUC23" s="23"/>
      <c r="WUD23" s="23"/>
      <c r="WUE23" s="23"/>
      <c r="WUF23" s="23"/>
      <c r="WUG23" s="23"/>
      <c r="WUH23" s="23"/>
      <c r="WUI23" s="23"/>
      <c r="WUJ23" s="23"/>
      <c r="WUK23" s="23"/>
      <c r="WUL23" s="23"/>
      <c r="WUM23" s="23"/>
      <c r="WUN23" s="23"/>
      <c r="WUO23" s="23"/>
      <c r="WUP23" s="23"/>
      <c r="WUQ23" s="23"/>
      <c r="WUR23" s="23"/>
      <c r="WUS23" s="23"/>
      <c r="WUT23" s="23"/>
      <c r="WUU23" s="23"/>
      <c r="WUV23" s="23"/>
      <c r="WUW23" s="23"/>
      <c r="WUX23" s="23"/>
      <c r="WUY23" s="23"/>
      <c r="WUZ23" s="23"/>
      <c r="WVA23" s="23"/>
      <c r="WVB23" s="23"/>
      <c r="WVC23" s="23"/>
      <c r="WVD23" s="23"/>
      <c r="WVE23" s="23"/>
      <c r="WVF23" s="23"/>
      <c r="WVG23" s="23"/>
      <c r="WVH23" s="23"/>
      <c r="WVI23" s="23"/>
      <c r="WVJ23" s="23"/>
      <c r="WVK23" s="23"/>
      <c r="WVL23" s="23"/>
      <c r="WVM23" s="23"/>
      <c r="WVN23" s="23"/>
      <c r="WVO23" s="23"/>
      <c r="WVP23" s="23"/>
      <c r="WVQ23" s="23"/>
      <c r="WVR23" s="23"/>
      <c r="WVS23" s="23"/>
      <c r="WVT23" s="23"/>
      <c r="WVU23" s="23"/>
      <c r="WVV23" s="23"/>
      <c r="WVW23" s="23"/>
      <c r="WVX23" s="23"/>
      <c r="WVY23" s="23"/>
      <c r="WVZ23" s="23"/>
      <c r="WWA23" s="23"/>
      <c r="WWB23" s="23"/>
      <c r="WWC23" s="23"/>
      <c r="WWD23" s="23"/>
      <c r="WWE23" s="23"/>
      <c r="WWF23" s="23"/>
      <c r="WWG23" s="23"/>
      <c r="WWH23" s="23"/>
      <c r="WWI23" s="23"/>
      <c r="WWJ23" s="23"/>
      <c r="WWK23" s="23"/>
      <c r="WWL23" s="23"/>
      <c r="WWM23" s="23"/>
      <c r="WWN23" s="23"/>
      <c r="WWO23" s="23"/>
      <c r="WWP23" s="23"/>
      <c r="WWQ23" s="23"/>
      <c r="WWR23" s="23"/>
      <c r="WWS23" s="23"/>
      <c r="WWT23" s="23"/>
      <c r="WWU23" s="23"/>
      <c r="WWV23" s="23"/>
      <c r="WWW23" s="23"/>
      <c r="WWX23" s="23"/>
      <c r="WWY23" s="23"/>
      <c r="WWZ23" s="23"/>
      <c r="WXA23" s="23"/>
      <c r="WXB23" s="23"/>
      <c r="WXC23" s="23"/>
      <c r="WXD23" s="23"/>
      <c r="WXE23" s="23"/>
      <c r="WXF23" s="23"/>
      <c r="WXG23" s="23"/>
      <c r="WXH23" s="23"/>
      <c r="WXI23" s="23"/>
      <c r="WXJ23" s="23"/>
      <c r="WXK23" s="23"/>
      <c r="WXL23" s="23"/>
      <c r="WXM23" s="23"/>
      <c r="WXN23" s="23"/>
      <c r="WXO23" s="23"/>
      <c r="WXP23" s="23"/>
      <c r="WXQ23" s="23"/>
      <c r="WXR23" s="23"/>
      <c r="WXS23" s="23"/>
      <c r="WXT23" s="23"/>
      <c r="WXU23" s="23"/>
      <c r="WXV23" s="23"/>
      <c r="WXW23" s="23"/>
      <c r="WXX23" s="23"/>
      <c r="WXY23" s="23"/>
      <c r="WXZ23" s="23"/>
      <c r="WYA23" s="23"/>
      <c r="WYB23" s="23"/>
      <c r="WYC23" s="23"/>
      <c r="WYD23" s="23"/>
      <c r="WYE23" s="23"/>
      <c r="WYF23" s="23"/>
      <c r="WYG23" s="23"/>
      <c r="WYH23" s="23"/>
      <c r="WYI23" s="23"/>
      <c r="WYJ23" s="23"/>
      <c r="WYK23" s="23"/>
      <c r="WYL23" s="23"/>
      <c r="WYM23" s="23"/>
      <c r="WYN23" s="23"/>
      <c r="WYO23" s="23"/>
      <c r="WYP23" s="23"/>
      <c r="WYQ23" s="23"/>
      <c r="WYR23" s="23"/>
      <c r="WYS23" s="23"/>
      <c r="WYT23" s="23"/>
      <c r="WYU23" s="23"/>
      <c r="WYV23" s="23"/>
      <c r="WYW23" s="23"/>
      <c r="WYX23" s="23"/>
      <c r="WYY23" s="23"/>
      <c r="WYZ23" s="23"/>
      <c r="WZA23" s="23"/>
      <c r="WZB23" s="23"/>
      <c r="WZC23" s="23"/>
      <c r="WZD23" s="23"/>
      <c r="WZE23" s="23"/>
      <c r="WZF23" s="23"/>
      <c r="WZG23" s="23"/>
      <c r="WZH23" s="23"/>
      <c r="WZI23" s="23"/>
      <c r="WZJ23" s="23"/>
      <c r="WZK23" s="23"/>
      <c r="WZL23" s="23"/>
      <c r="WZM23" s="23"/>
      <c r="WZN23" s="23"/>
      <c r="WZO23" s="23"/>
      <c r="WZP23" s="23"/>
      <c r="WZQ23" s="23"/>
      <c r="WZR23" s="23"/>
      <c r="WZS23" s="23"/>
      <c r="WZT23" s="23"/>
      <c r="WZU23" s="23"/>
      <c r="WZV23" s="23"/>
      <c r="WZW23" s="23"/>
      <c r="WZX23" s="23"/>
      <c r="WZY23" s="23"/>
      <c r="WZZ23" s="23"/>
      <c r="XAA23" s="23"/>
      <c r="XAB23" s="23"/>
      <c r="XAC23" s="23"/>
      <c r="XAD23" s="23"/>
      <c r="XAE23" s="23"/>
      <c r="XAF23" s="23"/>
      <c r="XAG23" s="23"/>
      <c r="XAH23" s="23"/>
      <c r="XAI23" s="23"/>
      <c r="XAJ23" s="23"/>
      <c r="XAK23" s="23"/>
      <c r="XAL23" s="23"/>
      <c r="XAM23" s="23"/>
      <c r="XAN23" s="23"/>
      <c r="XAO23" s="23"/>
      <c r="XAP23" s="23"/>
      <c r="XAQ23" s="23"/>
      <c r="XAR23" s="23"/>
      <c r="XAS23" s="23"/>
      <c r="XAT23" s="23"/>
      <c r="XAU23" s="23"/>
      <c r="XAV23" s="23"/>
      <c r="XAW23" s="23"/>
      <c r="XAX23" s="23"/>
      <c r="XAY23" s="23"/>
      <c r="XAZ23" s="23"/>
      <c r="XBA23" s="23"/>
      <c r="XBB23" s="23"/>
      <c r="XBC23" s="23"/>
      <c r="XBD23" s="23"/>
      <c r="XBE23" s="23"/>
      <c r="XBF23" s="23"/>
      <c r="XBG23" s="23"/>
      <c r="XBH23" s="23"/>
      <c r="XBI23" s="23"/>
      <c r="XBJ23" s="23"/>
      <c r="XBK23" s="23"/>
      <c r="XBL23" s="23"/>
      <c r="XBM23" s="23"/>
      <c r="XBN23" s="23"/>
      <c r="XBO23" s="23"/>
      <c r="XBP23" s="23"/>
      <c r="XBQ23" s="23"/>
      <c r="XBR23" s="23"/>
      <c r="XBS23" s="23"/>
      <c r="XBT23" s="23"/>
      <c r="XBU23" s="23"/>
      <c r="XBV23" s="23"/>
      <c r="XBW23" s="23"/>
      <c r="XBX23" s="23"/>
      <c r="XBY23" s="23"/>
      <c r="XBZ23" s="23"/>
      <c r="XCA23" s="23"/>
      <c r="XCB23" s="23"/>
      <c r="XCC23" s="23"/>
      <c r="XCD23" s="23"/>
      <c r="XCE23" s="23"/>
      <c r="XCF23" s="23"/>
      <c r="XCG23" s="23"/>
      <c r="XCH23" s="23"/>
      <c r="XCI23" s="23"/>
      <c r="XCJ23" s="23"/>
      <c r="XCK23" s="23"/>
      <c r="XCL23" s="23"/>
      <c r="XCM23" s="23"/>
      <c r="XCN23" s="23"/>
      <c r="XCO23" s="23"/>
      <c r="XCP23" s="23"/>
      <c r="XCQ23" s="23"/>
      <c r="XCR23" s="23"/>
      <c r="XCS23" s="23"/>
      <c r="XCT23" s="23"/>
      <c r="XCU23" s="23"/>
      <c r="XCV23" s="23"/>
      <c r="XCW23" s="23"/>
      <c r="XCX23" s="23"/>
      <c r="XCY23" s="23"/>
      <c r="XCZ23" s="23"/>
      <c r="XDA23" s="23"/>
      <c r="XDB23" s="23"/>
      <c r="XDC23" s="23"/>
      <c r="XDD23" s="23"/>
      <c r="XDE23" s="23"/>
      <c r="XDF23" s="23"/>
      <c r="XDG23" s="23"/>
      <c r="XDH23" s="23"/>
      <c r="XDI23" s="23"/>
      <c r="XDJ23" s="23"/>
      <c r="XDK23" s="23"/>
      <c r="XDL23" s="23"/>
      <c r="XDM23" s="23"/>
      <c r="XDN23" s="23"/>
      <c r="XDO23" s="23"/>
      <c r="XDP23" s="23"/>
      <c r="XDQ23" s="23"/>
      <c r="XDR23" s="23"/>
      <c r="XDS23" s="23"/>
      <c r="XDT23" s="23"/>
      <c r="XDU23" s="23"/>
      <c r="XDV23" s="23"/>
      <c r="XDW23" s="23"/>
      <c r="XDX23" s="23"/>
      <c r="XDY23" s="23"/>
      <c r="XDZ23" s="23"/>
      <c r="XEA23" s="23"/>
      <c r="XEB23" s="23"/>
      <c r="XEC23" s="23"/>
      <c r="XED23" s="23"/>
      <c r="XEE23" s="23"/>
      <c r="XEF23" s="23"/>
      <c r="XEG23" s="23"/>
      <c r="XEH23" s="23"/>
      <c r="XEI23" s="23"/>
      <c r="XEJ23" s="23"/>
      <c r="XEK23" s="23"/>
      <c r="XEL23" s="23"/>
      <c r="XEM23" s="23"/>
      <c r="XEN23" s="23"/>
      <c r="XEO23" s="23"/>
      <c r="XEP23" s="23"/>
      <c r="XEQ23" s="23"/>
      <c r="XER23" s="23"/>
      <c r="XES23" s="23"/>
      <c r="XET23" s="23"/>
      <c r="XEU23" s="23"/>
      <c r="XEV23" s="23"/>
      <c r="XEW23" s="23"/>
    </row>
    <row r="24" spans="1:16377" s="41" customFormat="1" ht="56" customHeight="1" x14ac:dyDescent="0.15">
      <c r="B24" s="61" t="s">
        <v>319</v>
      </c>
      <c r="C24" s="113" t="s">
        <v>35</v>
      </c>
      <c r="D24" s="113" t="s">
        <v>18</v>
      </c>
      <c r="E24" s="113" t="s">
        <v>20</v>
      </c>
      <c r="F24" s="113" t="s">
        <v>96</v>
      </c>
      <c r="G24" s="113" t="s">
        <v>96</v>
      </c>
      <c r="H24" s="36">
        <f>SUM(I24:AM24)</f>
        <v>84.5</v>
      </c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>
        <f>(25+1.5+6)</f>
        <v>32.5</v>
      </c>
      <c r="W24" s="37"/>
      <c r="X24" s="37">
        <f>(25+5+10.5)</f>
        <v>40.5</v>
      </c>
      <c r="Y24" s="37"/>
      <c r="Z24" s="37"/>
      <c r="AA24" s="89"/>
      <c r="AB24" s="37"/>
      <c r="AC24" s="37"/>
      <c r="AD24" s="37"/>
      <c r="AE24" s="37">
        <f>(10+1.5)</f>
        <v>11.5</v>
      </c>
      <c r="AF24" s="37"/>
      <c r="AG24" s="37"/>
      <c r="AH24" s="37"/>
      <c r="AI24" s="37"/>
      <c r="AJ24" s="37"/>
      <c r="AK24" s="38"/>
      <c r="AL24" s="38"/>
      <c r="AM24" s="38"/>
      <c r="AN24" s="39"/>
      <c r="AO24" s="39"/>
      <c r="AP24" s="39"/>
    </row>
    <row r="25" spans="1:16377" s="41" customFormat="1" ht="56" customHeight="1" x14ac:dyDescent="0.15">
      <c r="B25" s="61" t="s">
        <v>320</v>
      </c>
      <c r="C25" s="113" t="s">
        <v>54</v>
      </c>
      <c r="D25" s="113" t="s">
        <v>76</v>
      </c>
      <c r="E25" s="113" t="s">
        <v>75</v>
      </c>
      <c r="F25" s="113" t="s">
        <v>74</v>
      </c>
      <c r="G25" s="113" t="s">
        <v>74</v>
      </c>
      <c r="H25" s="36">
        <f>SUM(I25:AM25)</f>
        <v>83</v>
      </c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89"/>
      <c r="AB25" s="37"/>
      <c r="AC25" s="37"/>
      <c r="AD25" s="37"/>
      <c r="AE25" s="37"/>
      <c r="AF25" s="37"/>
      <c r="AG25" s="37"/>
      <c r="AH25" s="37">
        <f>SUM(25+4+12)</f>
        <v>41</v>
      </c>
      <c r="AI25" s="37">
        <f>SUM(25+4+13)</f>
        <v>42</v>
      </c>
      <c r="AJ25" s="37"/>
      <c r="AK25" s="38"/>
      <c r="AL25" s="38"/>
      <c r="AM25" s="38"/>
      <c r="AN25" s="39"/>
      <c r="AO25" s="39"/>
      <c r="AP25" s="39"/>
    </row>
    <row r="26" spans="1:16377" s="51" customFormat="1" ht="56" customHeight="1" x14ac:dyDescent="0.15">
      <c r="A26" s="41"/>
      <c r="B26" s="61" t="s">
        <v>321</v>
      </c>
      <c r="C26" s="113" t="s">
        <v>278</v>
      </c>
      <c r="D26" s="113" t="s">
        <v>279</v>
      </c>
      <c r="E26" s="113" t="s">
        <v>280</v>
      </c>
      <c r="F26" s="112" t="s">
        <v>301</v>
      </c>
      <c r="G26" s="113" t="s">
        <v>281</v>
      </c>
      <c r="H26" s="36">
        <f>SUM(I26:AM26)</f>
        <v>79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89"/>
      <c r="AB26" s="37"/>
      <c r="AC26" s="37"/>
      <c r="AD26" s="37"/>
      <c r="AE26" s="37"/>
      <c r="AF26" s="37"/>
      <c r="AG26" s="37"/>
      <c r="AH26" s="37">
        <f>SUM(25+4+12)</f>
        <v>41</v>
      </c>
      <c r="AI26" s="37">
        <f>SUM(25+13)</f>
        <v>38</v>
      </c>
      <c r="AJ26" s="37"/>
      <c r="AK26" s="38"/>
      <c r="AL26" s="38"/>
      <c r="AM26" s="38"/>
      <c r="AN26" s="39"/>
      <c r="AO26" s="39"/>
      <c r="AP26" s="39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  <c r="ABB26" s="41"/>
      <c r="ABC26" s="41"/>
      <c r="ABD26" s="41"/>
      <c r="ABE26" s="41"/>
      <c r="ABF26" s="41"/>
      <c r="ABG26" s="41"/>
      <c r="ABH26" s="41"/>
      <c r="ABI26" s="41"/>
      <c r="ABJ26" s="41"/>
      <c r="ABK26" s="41"/>
      <c r="ABL26" s="41"/>
      <c r="ABM26" s="41"/>
      <c r="ABN26" s="41"/>
      <c r="ABO26" s="41"/>
      <c r="ABP26" s="41"/>
      <c r="ABQ26" s="41"/>
      <c r="ABR26" s="41"/>
      <c r="ABS26" s="41"/>
      <c r="ABT26" s="41"/>
      <c r="ABU26" s="41"/>
      <c r="ABV26" s="41"/>
      <c r="ABW26" s="41"/>
      <c r="ABX26" s="41"/>
      <c r="ABY26" s="41"/>
      <c r="ABZ26" s="41"/>
      <c r="ACA26" s="41"/>
      <c r="ACB26" s="41"/>
      <c r="ACC26" s="41"/>
      <c r="ACD26" s="41"/>
      <c r="ACE26" s="41"/>
      <c r="ACF26" s="41"/>
      <c r="ACG26" s="41"/>
      <c r="ACH26" s="41"/>
      <c r="ACI26" s="41"/>
      <c r="ACJ26" s="41"/>
      <c r="ACK26" s="41"/>
      <c r="ACL26" s="41"/>
      <c r="ACM26" s="41"/>
      <c r="ACN26" s="41"/>
      <c r="ACO26" s="41"/>
      <c r="ACP26" s="41"/>
      <c r="ACQ26" s="41"/>
      <c r="ACR26" s="41"/>
      <c r="ACS26" s="41"/>
      <c r="ACT26" s="41"/>
      <c r="ACU26" s="41"/>
      <c r="ACV26" s="41"/>
      <c r="ACW26" s="41"/>
      <c r="ACX26" s="41"/>
      <c r="ACY26" s="41"/>
      <c r="ACZ26" s="41"/>
      <c r="ADA26" s="41"/>
      <c r="ADB26" s="41"/>
      <c r="ADC26" s="41"/>
      <c r="ADD26" s="41"/>
      <c r="ADE26" s="41"/>
      <c r="ADF26" s="41"/>
      <c r="ADG26" s="41"/>
      <c r="ADH26" s="41"/>
      <c r="ADI26" s="41"/>
      <c r="ADJ26" s="41"/>
      <c r="ADK26" s="41"/>
      <c r="ADL26" s="41"/>
      <c r="ADM26" s="41"/>
      <c r="ADN26" s="41"/>
      <c r="ADO26" s="41"/>
      <c r="ADP26" s="41"/>
      <c r="ADQ26" s="41"/>
      <c r="ADR26" s="41"/>
      <c r="ADS26" s="41"/>
      <c r="ADT26" s="41"/>
      <c r="ADU26" s="41"/>
      <c r="ADV26" s="41"/>
      <c r="ADW26" s="41"/>
      <c r="ADX26" s="41"/>
      <c r="ADY26" s="41"/>
      <c r="ADZ26" s="41"/>
      <c r="AEA26" s="41"/>
      <c r="AEB26" s="41"/>
      <c r="AEC26" s="41"/>
      <c r="AED26" s="41"/>
      <c r="AEE26" s="41"/>
      <c r="AEF26" s="41"/>
      <c r="AEG26" s="41"/>
      <c r="AEH26" s="41"/>
      <c r="AEI26" s="41"/>
      <c r="AEJ26" s="41"/>
      <c r="AEK26" s="41"/>
      <c r="AEL26" s="41"/>
      <c r="AEM26" s="41"/>
      <c r="AEN26" s="41"/>
      <c r="AEO26" s="41"/>
      <c r="AEP26" s="41"/>
      <c r="AEQ26" s="41"/>
      <c r="AER26" s="41"/>
      <c r="AES26" s="41"/>
      <c r="AET26" s="41"/>
      <c r="AEU26" s="41"/>
      <c r="AEV26" s="41"/>
      <c r="AEW26" s="41"/>
      <c r="AEX26" s="41"/>
      <c r="AEY26" s="41"/>
      <c r="AEZ26" s="41"/>
      <c r="AFA26" s="41"/>
      <c r="AFB26" s="41"/>
      <c r="AFC26" s="41"/>
      <c r="AFD26" s="41"/>
      <c r="AFE26" s="41"/>
      <c r="AFF26" s="41"/>
      <c r="AFG26" s="41"/>
      <c r="AFH26" s="41"/>
      <c r="AFI26" s="41"/>
      <c r="AFJ26" s="41"/>
      <c r="AFK26" s="41"/>
      <c r="AFL26" s="41"/>
      <c r="AFM26" s="41"/>
      <c r="AFN26" s="41"/>
      <c r="AFO26" s="41"/>
      <c r="AFP26" s="41"/>
      <c r="AFQ26" s="41"/>
      <c r="AFR26" s="41"/>
      <c r="AFS26" s="41"/>
      <c r="AFT26" s="41"/>
      <c r="AFU26" s="41"/>
      <c r="AFV26" s="41"/>
      <c r="AFW26" s="41"/>
      <c r="AFX26" s="41"/>
      <c r="AFY26" s="41"/>
      <c r="AFZ26" s="41"/>
      <c r="AGA26" s="41"/>
      <c r="AGB26" s="41"/>
      <c r="AGC26" s="41"/>
      <c r="AGD26" s="41"/>
      <c r="AGE26" s="41"/>
      <c r="AGF26" s="41"/>
      <c r="AGG26" s="41"/>
      <c r="AGH26" s="41"/>
      <c r="AGI26" s="41"/>
      <c r="AGJ26" s="41"/>
      <c r="AGK26" s="41"/>
      <c r="AGL26" s="41"/>
      <c r="AGM26" s="41"/>
      <c r="AGN26" s="41"/>
      <c r="AGO26" s="41"/>
      <c r="AGP26" s="41"/>
      <c r="AGQ26" s="41"/>
      <c r="AGR26" s="41"/>
      <c r="AGS26" s="41"/>
      <c r="AGT26" s="41"/>
      <c r="AGU26" s="41"/>
      <c r="AGV26" s="41"/>
      <c r="AGW26" s="41"/>
      <c r="AGX26" s="41"/>
      <c r="AGY26" s="41"/>
      <c r="AGZ26" s="41"/>
      <c r="AHA26" s="41"/>
      <c r="AHB26" s="41"/>
      <c r="AHC26" s="41"/>
      <c r="AHD26" s="41"/>
      <c r="AHE26" s="41"/>
      <c r="AHF26" s="41"/>
      <c r="AHG26" s="41"/>
      <c r="AHH26" s="41"/>
      <c r="AHI26" s="41"/>
      <c r="AHJ26" s="41"/>
      <c r="AHK26" s="41"/>
      <c r="AHL26" s="41"/>
      <c r="AHM26" s="41"/>
      <c r="AHN26" s="41"/>
      <c r="AHO26" s="41"/>
      <c r="AHP26" s="41"/>
      <c r="AHQ26" s="41"/>
      <c r="AHR26" s="41"/>
      <c r="AHS26" s="41"/>
      <c r="AHT26" s="41"/>
      <c r="AHU26" s="41"/>
      <c r="AHV26" s="41"/>
      <c r="AHW26" s="41"/>
      <c r="AHX26" s="41"/>
      <c r="AHY26" s="41"/>
      <c r="AHZ26" s="41"/>
      <c r="AIA26" s="41"/>
      <c r="AIB26" s="41"/>
      <c r="AIC26" s="41"/>
      <c r="AID26" s="41"/>
      <c r="AIE26" s="41"/>
      <c r="AIF26" s="41"/>
      <c r="AIG26" s="41"/>
      <c r="AIH26" s="41"/>
      <c r="AII26" s="41"/>
      <c r="AIJ26" s="41"/>
      <c r="AIK26" s="41"/>
      <c r="AIL26" s="41"/>
      <c r="AIM26" s="41"/>
      <c r="AIN26" s="41"/>
      <c r="AIO26" s="41"/>
      <c r="AIP26" s="41"/>
      <c r="AIQ26" s="41"/>
      <c r="AIR26" s="41"/>
      <c r="AIS26" s="41"/>
      <c r="AIT26" s="41"/>
      <c r="AIU26" s="41"/>
      <c r="AIV26" s="41"/>
      <c r="AIW26" s="41"/>
      <c r="AIX26" s="41"/>
      <c r="AIY26" s="41"/>
      <c r="AIZ26" s="41"/>
      <c r="AJA26" s="41"/>
      <c r="AJB26" s="41"/>
      <c r="AJC26" s="41"/>
      <c r="AJD26" s="41"/>
      <c r="AJE26" s="41"/>
      <c r="AJF26" s="41"/>
      <c r="AJG26" s="41"/>
      <c r="AJH26" s="41"/>
      <c r="AJI26" s="41"/>
      <c r="AJJ26" s="41"/>
      <c r="AJK26" s="41"/>
      <c r="AJL26" s="41"/>
      <c r="AJM26" s="41"/>
      <c r="AJN26" s="41"/>
      <c r="AJO26" s="41"/>
      <c r="AJP26" s="41"/>
      <c r="AJQ26" s="41"/>
      <c r="AJR26" s="41"/>
      <c r="AJS26" s="41"/>
      <c r="AJT26" s="41"/>
      <c r="AJU26" s="41"/>
      <c r="AJV26" s="41"/>
      <c r="AJW26" s="41"/>
      <c r="AJX26" s="41"/>
      <c r="AJY26" s="41"/>
      <c r="AJZ26" s="41"/>
      <c r="AKA26" s="41"/>
      <c r="AKB26" s="41"/>
      <c r="AKC26" s="41"/>
      <c r="AKD26" s="41"/>
      <c r="AKE26" s="41"/>
      <c r="AKF26" s="41"/>
      <c r="AKG26" s="41"/>
      <c r="AKH26" s="41"/>
      <c r="AKI26" s="41"/>
      <c r="AKJ26" s="41"/>
      <c r="AKK26" s="41"/>
      <c r="AKL26" s="41"/>
      <c r="AKM26" s="41"/>
      <c r="AKN26" s="41"/>
      <c r="AKO26" s="41"/>
      <c r="AKP26" s="41"/>
      <c r="AKQ26" s="41"/>
      <c r="AKR26" s="41"/>
      <c r="AKS26" s="41"/>
      <c r="AKT26" s="41"/>
      <c r="AKU26" s="41"/>
      <c r="AKV26" s="41"/>
      <c r="AKW26" s="41"/>
      <c r="AKX26" s="41"/>
      <c r="AKY26" s="41"/>
      <c r="AKZ26" s="41"/>
      <c r="ALA26" s="41"/>
      <c r="ALB26" s="41"/>
      <c r="ALC26" s="41"/>
      <c r="ALD26" s="41"/>
      <c r="ALE26" s="41"/>
      <c r="ALF26" s="41"/>
      <c r="ALG26" s="41"/>
      <c r="ALH26" s="41"/>
      <c r="ALI26" s="41"/>
      <c r="ALJ26" s="41"/>
      <c r="ALK26" s="41"/>
      <c r="ALL26" s="41"/>
      <c r="ALM26" s="41"/>
      <c r="ALN26" s="41"/>
      <c r="ALO26" s="41"/>
      <c r="ALP26" s="41"/>
      <c r="ALQ26" s="41"/>
      <c r="ALR26" s="41"/>
      <c r="ALS26" s="41"/>
      <c r="ALT26" s="41"/>
      <c r="ALU26" s="41"/>
      <c r="ALV26" s="41"/>
      <c r="ALW26" s="41"/>
      <c r="ALX26" s="41"/>
      <c r="ALY26" s="41"/>
      <c r="ALZ26" s="41"/>
      <c r="AMA26" s="41"/>
      <c r="AMB26" s="41"/>
      <c r="AMC26" s="41"/>
      <c r="AMD26" s="41"/>
      <c r="AME26" s="41"/>
      <c r="AMF26" s="41"/>
      <c r="AMG26" s="41"/>
      <c r="AMH26" s="41"/>
      <c r="AMI26" s="41"/>
      <c r="AMJ26" s="41"/>
      <c r="AMK26" s="41"/>
      <c r="AML26" s="41"/>
      <c r="AMM26" s="41"/>
      <c r="AMN26" s="41"/>
      <c r="AMO26" s="41"/>
      <c r="AMP26" s="41"/>
      <c r="AMQ26" s="41"/>
      <c r="AMR26" s="41"/>
      <c r="AMS26" s="41"/>
      <c r="AMT26" s="41"/>
      <c r="AMU26" s="41"/>
      <c r="AMV26" s="41"/>
      <c r="AMW26" s="41"/>
      <c r="AMX26" s="41"/>
      <c r="AMY26" s="41"/>
      <c r="AMZ26" s="41"/>
      <c r="ANA26" s="41"/>
      <c r="ANB26" s="41"/>
      <c r="ANC26" s="41"/>
      <c r="AND26" s="41"/>
      <c r="ANE26" s="41"/>
      <c r="ANF26" s="41"/>
      <c r="ANG26" s="41"/>
      <c r="ANH26" s="41"/>
      <c r="ANI26" s="41"/>
      <c r="ANJ26" s="41"/>
      <c r="ANK26" s="41"/>
      <c r="ANL26" s="41"/>
      <c r="ANM26" s="41"/>
      <c r="ANN26" s="41"/>
      <c r="ANO26" s="41"/>
      <c r="ANP26" s="41"/>
      <c r="ANQ26" s="41"/>
      <c r="ANR26" s="41"/>
      <c r="ANS26" s="41"/>
      <c r="ANT26" s="41"/>
      <c r="ANU26" s="41"/>
      <c r="ANV26" s="41"/>
      <c r="ANW26" s="41"/>
      <c r="ANX26" s="41"/>
      <c r="ANY26" s="41"/>
      <c r="ANZ26" s="41"/>
      <c r="AOA26" s="41"/>
      <c r="AOB26" s="41"/>
      <c r="AOC26" s="41"/>
      <c r="AOD26" s="41"/>
      <c r="AOE26" s="41"/>
      <c r="AOF26" s="41"/>
      <c r="AOG26" s="41"/>
      <c r="AOH26" s="41"/>
      <c r="AOI26" s="41"/>
      <c r="AOJ26" s="41"/>
      <c r="AOK26" s="41"/>
      <c r="AOL26" s="41"/>
      <c r="AOM26" s="41"/>
      <c r="AON26" s="41"/>
      <c r="AOO26" s="41"/>
      <c r="AOP26" s="41"/>
      <c r="AOQ26" s="41"/>
      <c r="AOR26" s="41"/>
      <c r="AOS26" s="41"/>
      <c r="AOT26" s="41"/>
      <c r="AOU26" s="41"/>
      <c r="AOV26" s="41"/>
      <c r="AOW26" s="41"/>
      <c r="AOX26" s="41"/>
      <c r="AOY26" s="41"/>
      <c r="AOZ26" s="41"/>
      <c r="APA26" s="41"/>
      <c r="APB26" s="41"/>
      <c r="APC26" s="41"/>
      <c r="APD26" s="41"/>
      <c r="APE26" s="41"/>
      <c r="APF26" s="41"/>
      <c r="APG26" s="41"/>
      <c r="APH26" s="41"/>
      <c r="API26" s="41"/>
      <c r="APJ26" s="41"/>
      <c r="APK26" s="41"/>
      <c r="APL26" s="41"/>
      <c r="APM26" s="41"/>
      <c r="APN26" s="41"/>
      <c r="APO26" s="41"/>
      <c r="APP26" s="41"/>
      <c r="APQ26" s="41"/>
      <c r="APR26" s="41"/>
      <c r="APS26" s="41"/>
      <c r="APT26" s="41"/>
      <c r="APU26" s="41"/>
      <c r="APV26" s="41"/>
      <c r="APW26" s="41"/>
      <c r="APX26" s="41"/>
      <c r="APY26" s="41"/>
      <c r="APZ26" s="41"/>
      <c r="AQA26" s="41"/>
      <c r="AQB26" s="41"/>
      <c r="AQC26" s="41"/>
      <c r="AQD26" s="41"/>
      <c r="AQE26" s="41"/>
      <c r="AQF26" s="41"/>
      <c r="AQG26" s="41"/>
      <c r="AQH26" s="41"/>
      <c r="AQI26" s="41"/>
      <c r="AQJ26" s="41"/>
      <c r="AQK26" s="41"/>
      <c r="AQL26" s="41"/>
      <c r="AQM26" s="41"/>
      <c r="AQN26" s="41"/>
      <c r="AQO26" s="41"/>
      <c r="AQP26" s="41"/>
      <c r="AQQ26" s="41"/>
      <c r="AQR26" s="41"/>
      <c r="AQS26" s="41"/>
      <c r="AQT26" s="41"/>
      <c r="AQU26" s="41"/>
      <c r="AQV26" s="41"/>
      <c r="AQW26" s="41"/>
      <c r="AQX26" s="41"/>
      <c r="AQY26" s="41"/>
      <c r="AQZ26" s="41"/>
      <c r="ARA26" s="41"/>
      <c r="ARB26" s="41"/>
      <c r="ARC26" s="41"/>
      <c r="ARD26" s="41"/>
      <c r="ARE26" s="41"/>
      <c r="ARF26" s="41"/>
      <c r="ARG26" s="41"/>
      <c r="ARH26" s="41"/>
      <c r="ARI26" s="41"/>
      <c r="ARJ26" s="41"/>
      <c r="ARK26" s="41"/>
      <c r="ARL26" s="41"/>
      <c r="ARM26" s="41"/>
      <c r="ARN26" s="41"/>
      <c r="ARO26" s="41"/>
      <c r="ARP26" s="41"/>
      <c r="ARQ26" s="41"/>
      <c r="ARR26" s="41"/>
      <c r="ARS26" s="41"/>
      <c r="ART26" s="41"/>
      <c r="ARU26" s="41"/>
      <c r="ARV26" s="41"/>
      <c r="ARW26" s="41"/>
      <c r="ARX26" s="41"/>
      <c r="ARY26" s="41"/>
      <c r="ARZ26" s="41"/>
      <c r="ASA26" s="41"/>
      <c r="ASB26" s="41"/>
      <c r="ASC26" s="41"/>
      <c r="ASD26" s="41"/>
      <c r="ASE26" s="41"/>
      <c r="ASF26" s="41"/>
      <c r="ASG26" s="41"/>
      <c r="ASH26" s="41"/>
      <c r="ASI26" s="41"/>
      <c r="ASJ26" s="41"/>
      <c r="ASK26" s="41"/>
      <c r="ASL26" s="41"/>
      <c r="ASM26" s="41"/>
      <c r="ASN26" s="41"/>
      <c r="ASO26" s="41"/>
      <c r="ASP26" s="41"/>
      <c r="ASQ26" s="41"/>
      <c r="ASR26" s="41"/>
      <c r="ASS26" s="41"/>
      <c r="AST26" s="41"/>
      <c r="ASU26" s="41"/>
      <c r="ASV26" s="41"/>
      <c r="ASW26" s="41"/>
      <c r="ASX26" s="41"/>
      <c r="ASY26" s="41"/>
      <c r="ASZ26" s="41"/>
      <c r="ATA26" s="41"/>
      <c r="ATB26" s="41"/>
      <c r="ATC26" s="41"/>
      <c r="ATD26" s="41"/>
      <c r="ATE26" s="41"/>
      <c r="ATF26" s="41"/>
      <c r="ATG26" s="41"/>
      <c r="ATH26" s="41"/>
      <c r="ATI26" s="41"/>
      <c r="ATJ26" s="41"/>
      <c r="ATK26" s="41"/>
      <c r="ATL26" s="41"/>
      <c r="ATM26" s="41"/>
      <c r="ATN26" s="41"/>
      <c r="ATO26" s="41"/>
      <c r="ATP26" s="41"/>
      <c r="ATQ26" s="41"/>
      <c r="ATR26" s="41"/>
      <c r="ATS26" s="41"/>
      <c r="ATT26" s="41"/>
      <c r="ATU26" s="41"/>
      <c r="ATV26" s="41"/>
      <c r="ATW26" s="41"/>
      <c r="ATX26" s="41"/>
      <c r="ATY26" s="41"/>
      <c r="ATZ26" s="41"/>
      <c r="AUA26" s="41"/>
      <c r="AUB26" s="41"/>
      <c r="AUC26" s="41"/>
      <c r="AUD26" s="41"/>
      <c r="AUE26" s="41"/>
      <c r="AUF26" s="41"/>
      <c r="AUG26" s="41"/>
      <c r="AUH26" s="41"/>
      <c r="AUI26" s="41"/>
      <c r="AUJ26" s="41"/>
      <c r="AUK26" s="41"/>
      <c r="AUL26" s="41"/>
      <c r="AUM26" s="41"/>
      <c r="AUN26" s="41"/>
      <c r="AUO26" s="41"/>
      <c r="AUP26" s="41"/>
      <c r="AUQ26" s="41"/>
      <c r="AUR26" s="41"/>
      <c r="AUS26" s="41"/>
      <c r="AUT26" s="41"/>
      <c r="AUU26" s="41"/>
      <c r="AUV26" s="41"/>
      <c r="AUW26" s="41"/>
      <c r="AUX26" s="41"/>
      <c r="AUY26" s="41"/>
      <c r="AUZ26" s="41"/>
      <c r="AVA26" s="41"/>
      <c r="AVB26" s="41"/>
      <c r="AVC26" s="41"/>
      <c r="AVD26" s="41"/>
      <c r="AVE26" s="41"/>
      <c r="AVF26" s="41"/>
      <c r="AVG26" s="41"/>
      <c r="AVH26" s="41"/>
      <c r="AVI26" s="41"/>
      <c r="AVJ26" s="41"/>
      <c r="AVK26" s="41"/>
      <c r="AVL26" s="41"/>
      <c r="AVM26" s="41"/>
      <c r="AVN26" s="41"/>
      <c r="AVO26" s="41"/>
      <c r="AVP26" s="41"/>
      <c r="AVQ26" s="41"/>
      <c r="AVR26" s="41"/>
      <c r="AVS26" s="41"/>
      <c r="AVT26" s="41"/>
      <c r="AVU26" s="41"/>
      <c r="AVV26" s="41"/>
      <c r="AVW26" s="41"/>
      <c r="AVX26" s="41"/>
      <c r="AVY26" s="41"/>
      <c r="AVZ26" s="41"/>
      <c r="AWA26" s="41"/>
      <c r="AWB26" s="41"/>
      <c r="AWC26" s="41"/>
      <c r="AWD26" s="41"/>
      <c r="AWE26" s="41"/>
      <c r="AWF26" s="41"/>
      <c r="AWG26" s="41"/>
      <c r="AWH26" s="41"/>
      <c r="AWI26" s="41"/>
      <c r="AWJ26" s="41"/>
      <c r="AWK26" s="41"/>
      <c r="AWL26" s="41"/>
      <c r="AWM26" s="41"/>
      <c r="AWN26" s="41"/>
      <c r="AWO26" s="41"/>
      <c r="AWP26" s="41"/>
      <c r="AWQ26" s="41"/>
      <c r="AWR26" s="41"/>
      <c r="AWS26" s="41"/>
      <c r="AWT26" s="41"/>
      <c r="AWU26" s="41"/>
      <c r="AWV26" s="41"/>
      <c r="AWW26" s="41"/>
      <c r="AWX26" s="41"/>
      <c r="AWY26" s="41"/>
      <c r="AWZ26" s="41"/>
      <c r="AXA26" s="41"/>
      <c r="AXB26" s="41"/>
      <c r="AXC26" s="41"/>
      <c r="AXD26" s="41"/>
      <c r="AXE26" s="41"/>
      <c r="AXF26" s="41"/>
      <c r="AXG26" s="41"/>
      <c r="AXH26" s="41"/>
      <c r="AXI26" s="41"/>
      <c r="AXJ26" s="41"/>
      <c r="AXK26" s="41"/>
      <c r="AXL26" s="41"/>
      <c r="AXM26" s="41"/>
      <c r="AXN26" s="41"/>
      <c r="AXO26" s="41"/>
      <c r="AXP26" s="41"/>
      <c r="AXQ26" s="41"/>
      <c r="AXR26" s="41"/>
      <c r="AXS26" s="41"/>
      <c r="AXT26" s="41"/>
      <c r="AXU26" s="41"/>
      <c r="AXV26" s="41"/>
      <c r="AXW26" s="41"/>
      <c r="AXX26" s="41"/>
      <c r="AXY26" s="41"/>
      <c r="AXZ26" s="41"/>
      <c r="AYA26" s="41"/>
      <c r="AYB26" s="41"/>
      <c r="AYC26" s="41"/>
      <c r="AYD26" s="41"/>
      <c r="AYE26" s="41"/>
      <c r="AYF26" s="41"/>
      <c r="AYG26" s="41"/>
      <c r="AYH26" s="41"/>
      <c r="AYI26" s="41"/>
      <c r="AYJ26" s="41"/>
      <c r="AYK26" s="41"/>
      <c r="AYL26" s="41"/>
      <c r="AYM26" s="41"/>
      <c r="AYN26" s="41"/>
      <c r="AYO26" s="41"/>
      <c r="AYP26" s="41"/>
      <c r="AYQ26" s="41"/>
      <c r="AYR26" s="41"/>
      <c r="AYS26" s="41"/>
      <c r="AYT26" s="41"/>
      <c r="AYU26" s="41"/>
      <c r="AYV26" s="41"/>
      <c r="AYW26" s="41"/>
      <c r="AYX26" s="41"/>
      <c r="AYY26" s="41"/>
      <c r="AYZ26" s="41"/>
      <c r="AZA26" s="41"/>
      <c r="AZB26" s="41"/>
      <c r="AZC26" s="41"/>
      <c r="AZD26" s="41"/>
      <c r="AZE26" s="41"/>
      <c r="AZF26" s="41"/>
      <c r="AZG26" s="41"/>
      <c r="AZH26" s="41"/>
      <c r="AZI26" s="41"/>
      <c r="AZJ26" s="41"/>
      <c r="AZK26" s="41"/>
      <c r="AZL26" s="41"/>
      <c r="AZM26" s="41"/>
      <c r="AZN26" s="41"/>
      <c r="AZO26" s="41"/>
      <c r="AZP26" s="41"/>
      <c r="AZQ26" s="41"/>
      <c r="AZR26" s="41"/>
      <c r="AZS26" s="41"/>
      <c r="AZT26" s="41"/>
      <c r="AZU26" s="41"/>
      <c r="AZV26" s="41"/>
      <c r="AZW26" s="41"/>
      <c r="AZX26" s="41"/>
      <c r="AZY26" s="41"/>
      <c r="AZZ26" s="41"/>
      <c r="BAA26" s="41"/>
      <c r="BAB26" s="41"/>
      <c r="BAC26" s="41"/>
      <c r="BAD26" s="41"/>
      <c r="BAE26" s="41"/>
      <c r="BAF26" s="41"/>
      <c r="BAG26" s="41"/>
      <c r="BAH26" s="41"/>
      <c r="BAI26" s="41"/>
      <c r="BAJ26" s="41"/>
      <c r="BAK26" s="41"/>
      <c r="BAL26" s="41"/>
      <c r="BAM26" s="41"/>
      <c r="BAN26" s="41"/>
      <c r="BAO26" s="41"/>
      <c r="BAP26" s="41"/>
      <c r="BAQ26" s="41"/>
      <c r="BAR26" s="41"/>
      <c r="BAS26" s="41"/>
      <c r="BAT26" s="41"/>
      <c r="BAU26" s="41"/>
      <c r="BAV26" s="41"/>
      <c r="BAW26" s="41"/>
      <c r="BAX26" s="41"/>
      <c r="BAY26" s="41"/>
      <c r="BAZ26" s="41"/>
      <c r="BBA26" s="41"/>
      <c r="BBB26" s="41"/>
      <c r="BBC26" s="41"/>
      <c r="BBD26" s="41"/>
      <c r="BBE26" s="41"/>
      <c r="BBF26" s="41"/>
      <c r="BBG26" s="41"/>
      <c r="BBH26" s="41"/>
      <c r="BBI26" s="41"/>
      <c r="BBJ26" s="41"/>
      <c r="BBK26" s="41"/>
      <c r="BBL26" s="41"/>
      <c r="BBM26" s="41"/>
      <c r="BBN26" s="41"/>
      <c r="BBO26" s="41"/>
      <c r="BBP26" s="41"/>
      <c r="BBQ26" s="41"/>
      <c r="BBR26" s="41"/>
      <c r="BBS26" s="41"/>
      <c r="BBT26" s="41"/>
      <c r="BBU26" s="41"/>
      <c r="BBV26" s="41"/>
      <c r="BBW26" s="41"/>
      <c r="BBX26" s="41"/>
      <c r="BBY26" s="41"/>
      <c r="BBZ26" s="41"/>
      <c r="BCA26" s="41"/>
      <c r="BCB26" s="41"/>
      <c r="BCC26" s="41"/>
      <c r="BCD26" s="41"/>
      <c r="BCE26" s="41"/>
      <c r="BCF26" s="41"/>
      <c r="BCG26" s="41"/>
      <c r="BCH26" s="41"/>
      <c r="BCI26" s="41"/>
      <c r="BCJ26" s="41"/>
      <c r="BCK26" s="41"/>
      <c r="BCL26" s="41"/>
      <c r="BCM26" s="41"/>
      <c r="BCN26" s="41"/>
      <c r="BCO26" s="41"/>
      <c r="BCP26" s="41"/>
      <c r="BCQ26" s="41"/>
      <c r="BCR26" s="41"/>
      <c r="BCS26" s="41"/>
      <c r="BCT26" s="41"/>
      <c r="BCU26" s="41"/>
      <c r="BCV26" s="41"/>
      <c r="BCW26" s="41"/>
      <c r="BCX26" s="41"/>
      <c r="BCY26" s="41"/>
      <c r="BCZ26" s="41"/>
      <c r="BDA26" s="41"/>
      <c r="BDB26" s="41"/>
      <c r="BDC26" s="41"/>
      <c r="BDD26" s="41"/>
      <c r="BDE26" s="41"/>
      <c r="BDF26" s="41"/>
      <c r="BDG26" s="41"/>
      <c r="BDH26" s="41"/>
      <c r="BDI26" s="41"/>
      <c r="BDJ26" s="41"/>
      <c r="BDK26" s="41"/>
      <c r="BDL26" s="41"/>
      <c r="BDM26" s="41"/>
      <c r="BDN26" s="41"/>
      <c r="BDO26" s="41"/>
      <c r="BDP26" s="41"/>
      <c r="BDQ26" s="41"/>
      <c r="BDR26" s="41"/>
      <c r="BDS26" s="41"/>
      <c r="BDT26" s="41"/>
      <c r="BDU26" s="41"/>
      <c r="BDV26" s="41"/>
      <c r="BDW26" s="41"/>
      <c r="BDX26" s="41"/>
      <c r="BDY26" s="41"/>
      <c r="BDZ26" s="41"/>
      <c r="BEA26" s="41"/>
      <c r="BEB26" s="41"/>
      <c r="BEC26" s="41"/>
      <c r="BED26" s="41"/>
      <c r="BEE26" s="41"/>
      <c r="BEF26" s="41"/>
      <c r="BEG26" s="41"/>
      <c r="BEH26" s="41"/>
      <c r="BEI26" s="41"/>
      <c r="BEJ26" s="41"/>
      <c r="BEK26" s="41"/>
      <c r="BEL26" s="41"/>
      <c r="BEM26" s="41"/>
      <c r="BEN26" s="41"/>
      <c r="BEO26" s="41"/>
      <c r="BEP26" s="41"/>
      <c r="BEQ26" s="41"/>
      <c r="BER26" s="41"/>
      <c r="BES26" s="41"/>
      <c r="BET26" s="41"/>
      <c r="BEU26" s="41"/>
      <c r="BEV26" s="41"/>
      <c r="BEW26" s="41"/>
      <c r="BEX26" s="41"/>
      <c r="BEY26" s="41"/>
      <c r="BEZ26" s="41"/>
      <c r="BFA26" s="41"/>
      <c r="BFB26" s="41"/>
      <c r="BFC26" s="41"/>
      <c r="BFD26" s="41"/>
      <c r="BFE26" s="41"/>
      <c r="BFF26" s="41"/>
      <c r="BFG26" s="41"/>
      <c r="BFH26" s="41"/>
      <c r="BFI26" s="41"/>
      <c r="BFJ26" s="41"/>
      <c r="BFK26" s="41"/>
      <c r="BFL26" s="41"/>
      <c r="BFM26" s="41"/>
      <c r="BFN26" s="41"/>
      <c r="BFO26" s="41"/>
      <c r="BFP26" s="41"/>
      <c r="BFQ26" s="41"/>
      <c r="BFR26" s="41"/>
      <c r="BFS26" s="41"/>
      <c r="BFT26" s="41"/>
      <c r="BFU26" s="41"/>
      <c r="BFV26" s="41"/>
      <c r="BFW26" s="41"/>
      <c r="BFX26" s="41"/>
      <c r="BFY26" s="41"/>
      <c r="BFZ26" s="41"/>
      <c r="BGA26" s="41"/>
      <c r="BGB26" s="41"/>
      <c r="BGC26" s="41"/>
      <c r="BGD26" s="41"/>
      <c r="BGE26" s="41"/>
      <c r="BGF26" s="41"/>
      <c r="BGG26" s="41"/>
      <c r="BGH26" s="41"/>
      <c r="BGI26" s="41"/>
      <c r="BGJ26" s="41"/>
      <c r="BGK26" s="41"/>
      <c r="BGL26" s="41"/>
      <c r="BGM26" s="41"/>
      <c r="BGN26" s="41"/>
      <c r="BGO26" s="41"/>
      <c r="BGP26" s="41"/>
      <c r="BGQ26" s="41"/>
      <c r="BGR26" s="41"/>
      <c r="BGS26" s="41"/>
      <c r="BGT26" s="41"/>
      <c r="BGU26" s="41"/>
      <c r="BGV26" s="41"/>
      <c r="BGW26" s="41"/>
      <c r="BGX26" s="41"/>
      <c r="BGY26" s="41"/>
      <c r="BGZ26" s="41"/>
      <c r="BHA26" s="41"/>
      <c r="BHB26" s="41"/>
      <c r="BHC26" s="41"/>
      <c r="BHD26" s="41"/>
      <c r="BHE26" s="41"/>
      <c r="BHF26" s="41"/>
      <c r="BHG26" s="41"/>
      <c r="BHH26" s="41"/>
      <c r="BHI26" s="41"/>
      <c r="BHJ26" s="41"/>
      <c r="BHK26" s="41"/>
      <c r="BHL26" s="41"/>
      <c r="BHM26" s="41"/>
      <c r="BHN26" s="41"/>
      <c r="BHO26" s="41"/>
      <c r="BHP26" s="41"/>
      <c r="BHQ26" s="41"/>
      <c r="BHR26" s="41"/>
      <c r="BHS26" s="41"/>
      <c r="BHT26" s="41"/>
      <c r="BHU26" s="41"/>
      <c r="BHV26" s="41"/>
      <c r="BHW26" s="41"/>
      <c r="BHX26" s="41"/>
      <c r="BHY26" s="41"/>
      <c r="BHZ26" s="41"/>
      <c r="BIA26" s="41"/>
      <c r="BIB26" s="41"/>
      <c r="BIC26" s="41"/>
      <c r="BID26" s="41"/>
      <c r="BIE26" s="41"/>
      <c r="BIF26" s="41"/>
      <c r="BIG26" s="41"/>
      <c r="BIH26" s="41"/>
      <c r="BII26" s="41"/>
      <c r="BIJ26" s="41"/>
      <c r="BIK26" s="41"/>
      <c r="BIL26" s="41"/>
      <c r="BIM26" s="41"/>
      <c r="BIN26" s="41"/>
      <c r="BIO26" s="41"/>
      <c r="BIP26" s="41"/>
      <c r="BIQ26" s="41"/>
      <c r="BIR26" s="41"/>
      <c r="BIS26" s="41"/>
      <c r="BIT26" s="41"/>
      <c r="BIU26" s="41"/>
      <c r="BIV26" s="41"/>
      <c r="BIW26" s="41"/>
      <c r="BIX26" s="41"/>
      <c r="BIY26" s="41"/>
      <c r="BIZ26" s="41"/>
      <c r="BJA26" s="41"/>
      <c r="BJB26" s="41"/>
      <c r="BJC26" s="41"/>
      <c r="BJD26" s="41"/>
      <c r="BJE26" s="41"/>
      <c r="BJF26" s="41"/>
      <c r="BJG26" s="41"/>
      <c r="BJH26" s="41"/>
      <c r="BJI26" s="41"/>
      <c r="BJJ26" s="41"/>
      <c r="BJK26" s="41"/>
      <c r="BJL26" s="41"/>
      <c r="BJM26" s="41"/>
      <c r="BJN26" s="41"/>
      <c r="BJO26" s="41"/>
      <c r="BJP26" s="41"/>
      <c r="BJQ26" s="41"/>
      <c r="BJR26" s="41"/>
      <c r="BJS26" s="41"/>
      <c r="BJT26" s="41"/>
      <c r="BJU26" s="41"/>
      <c r="BJV26" s="41"/>
      <c r="BJW26" s="41"/>
      <c r="BJX26" s="41"/>
      <c r="BJY26" s="41"/>
      <c r="BJZ26" s="41"/>
      <c r="BKA26" s="41"/>
      <c r="BKB26" s="41"/>
      <c r="BKC26" s="41"/>
      <c r="BKD26" s="41"/>
      <c r="BKE26" s="41"/>
      <c r="BKF26" s="41"/>
      <c r="BKG26" s="41"/>
      <c r="BKH26" s="41"/>
      <c r="BKI26" s="41"/>
      <c r="BKJ26" s="41"/>
      <c r="BKK26" s="41"/>
      <c r="BKL26" s="41"/>
      <c r="BKM26" s="41"/>
      <c r="BKN26" s="41"/>
      <c r="BKO26" s="41"/>
      <c r="BKP26" s="41"/>
      <c r="BKQ26" s="41"/>
      <c r="BKR26" s="41"/>
      <c r="BKS26" s="41"/>
      <c r="BKT26" s="41"/>
      <c r="BKU26" s="41"/>
      <c r="BKV26" s="41"/>
      <c r="BKW26" s="41"/>
      <c r="BKX26" s="41"/>
      <c r="BKY26" s="41"/>
      <c r="BKZ26" s="41"/>
      <c r="BLA26" s="41"/>
      <c r="BLB26" s="41"/>
      <c r="BLC26" s="41"/>
      <c r="BLD26" s="41"/>
      <c r="BLE26" s="41"/>
      <c r="BLF26" s="41"/>
      <c r="BLG26" s="41"/>
      <c r="BLH26" s="41"/>
      <c r="BLI26" s="41"/>
      <c r="BLJ26" s="41"/>
      <c r="BLK26" s="41"/>
      <c r="BLL26" s="41"/>
      <c r="BLM26" s="41"/>
      <c r="BLN26" s="41"/>
      <c r="BLO26" s="41"/>
      <c r="BLP26" s="41"/>
      <c r="BLQ26" s="41"/>
      <c r="BLR26" s="41"/>
      <c r="BLS26" s="41"/>
      <c r="BLT26" s="41"/>
      <c r="BLU26" s="41"/>
      <c r="BLV26" s="41"/>
      <c r="BLW26" s="41"/>
      <c r="BLX26" s="41"/>
      <c r="BLY26" s="41"/>
      <c r="BLZ26" s="41"/>
      <c r="BMA26" s="41"/>
      <c r="BMB26" s="41"/>
      <c r="BMC26" s="41"/>
      <c r="BMD26" s="41"/>
      <c r="BME26" s="41"/>
      <c r="BMF26" s="41"/>
      <c r="BMG26" s="41"/>
      <c r="BMH26" s="41"/>
      <c r="BMI26" s="41"/>
      <c r="BMJ26" s="41"/>
      <c r="BMK26" s="41"/>
      <c r="BML26" s="41"/>
      <c r="BMM26" s="41"/>
      <c r="BMN26" s="41"/>
      <c r="BMO26" s="41"/>
      <c r="BMP26" s="41"/>
      <c r="BMQ26" s="41"/>
      <c r="BMR26" s="41"/>
      <c r="BMS26" s="41"/>
      <c r="BMT26" s="41"/>
      <c r="BMU26" s="41"/>
      <c r="BMV26" s="41"/>
      <c r="BMW26" s="41"/>
      <c r="BMX26" s="41"/>
      <c r="BMY26" s="41"/>
      <c r="BMZ26" s="41"/>
      <c r="BNA26" s="41"/>
      <c r="BNB26" s="41"/>
      <c r="BNC26" s="41"/>
      <c r="BND26" s="41"/>
      <c r="BNE26" s="41"/>
      <c r="BNF26" s="41"/>
      <c r="BNG26" s="41"/>
      <c r="BNH26" s="41"/>
      <c r="BNI26" s="41"/>
      <c r="BNJ26" s="41"/>
      <c r="BNK26" s="41"/>
      <c r="BNL26" s="41"/>
      <c r="BNM26" s="41"/>
      <c r="BNN26" s="41"/>
      <c r="BNO26" s="41"/>
      <c r="BNP26" s="41"/>
      <c r="BNQ26" s="41"/>
      <c r="BNR26" s="41"/>
      <c r="BNS26" s="41"/>
      <c r="BNT26" s="41"/>
      <c r="BNU26" s="41"/>
      <c r="BNV26" s="41"/>
      <c r="BNW26" s="41"/>
      <c r="BNX26" s="41"/>
      <c r="BNY26" s="41"/>
      <c r="BNZ26" s="41"/>
      <c r="BOA26" s="41"/>
      <c r="BOB26" s="41"/>
      <c r="BOC26" s="41"/>
      <c r="BOD26" s="41"/>
      <c r="BOE26" s="41"/>
      <c r="BOF26" s="41"/>
      <c r="BOG26" s="41"/>
      <c r="BOH26" s="41"/>
      <c r="BOI26" s="41"/>
      <c r="BOJ26" s="41"/>
      <c r="BOK26" s="41"/>
      <c r="BOL26" s="41"/>
      <c r="BOM26" s="41"/>
      <c r="BON26" s="41"/>
      <c r="BOO26" s="41"/>
      <c r="BOP26" s="41"/>
      <c r="BOQ26" s="41"/>
      <c r="BOR26" s="41"/>
      <c r="BOS26" s="41"/>
      <c r="BOT26" s="41"/>
      <c r="BOU26" s="41"/>
      <c r="BOV26" s="41"/>
      <c r="BOW26" s="41"/>
      <c r="BOX26" s="41"/>
      <c r="BOY26" s="41"/>
      <c r="BOZ26" s="41"/>
      <c r="BPA26" s="41"/>
      <c r="BPB26" s="41"/>
      <c r="BPC26" s="41"/>
      <c r="BPD26" s="41"/>
      <c r="BPE26" s="41"/>
      <c r="BPF26" s="41"/>
      <c r="BPG26" s="41"/>
      <c r="BPH26" s="41"/>
      <c r="BPI26" s="41"/>
      <c r="BPJ26" s="41"/>
      <c r="BPK26" s="41"/>
      <c r="BPL26" s="41"/>
      <c r="BPM26" s="41"/>
      <c r="BPN26" s="41"/>
      <c r="BPO26" s="41"/>
      <c r="BPP26" s="41"/>
      <c r="BPQ26" s="41"/>
      <c r="BPR26" s="41"/>
      <c r="BPS26" s="41"/>
      <c r="BPT26" s="41"/>
      <c r="BPU26" s="41"/>
      <c r="BPV26" s="41"/>
      <c r="BPW26" s="41"/>
      <c r="BPX26" s="41"/>
      <c r="BPY26" s="41"/>
      <c r="BPZ26" s="41"/>
      <c r="BQA26" s="41"/>
      <c r="BQB26" s="41"/>
      <c r="BQC26" s="41"/>
      <c r="BQD26" s="41"/>
      <c r="BQE26" s="41"/>
      <c r="BQF26" s="41"/>
      <c r="BQG26" s="41"/>
      <c r="BQH26" s="41"/>
      <c r="BQI26" s="41"/>
      <c r="BQJ26" s="41"/>
      <c r="BQK26" s="41"/>
      <c r="BQL26" s="41"/>
      <c r="BQM26" s="41"/>
      <c r="BQN26" s="41"/>
      <c r="BQO26" s="41"/>
      <c r="BQP26" s="41"/>
      <c r="BQQ26" s="41"/>
      <c r="BQR26" s="41"/>
      <c r="BQS26" s="41"/>
      <c r="BQT26" s="41"/>
      <c r="BQU26" s="41"/>
      <c r="BQV26" s="41"/>
      <c r="BQW26" s="41"/>
      <c r="BQX26" s="41"/>
      <c r="BQY26" s="41"/>
      <c r="BQZ26" s="41"/>
      <c r="BRA26" s="41"/>
      <c r="BRB26" s="41"/>
      <c r="BRC26" s="41"/>
      <c r="BRD26" s="41"/>
      <c r="BRE26" s="41"/>
      <c r="BRF26" s="41"/>
      <c r="BRG26" s="41"/>
      <c r="BRH26" s="41"/>
      <c r="BRI26" s="41"/>
      <c r="BRJ26" s="41"/>
      <c r="BRK26" s="41"/>
      <c r="BRL26" s="41"/>
      <c r="BRM26" s="41"/>
      <c r="BRN26" s="41"/>
      <c r="BRO26" s="41"/>
      <c r="BRP26" s="41"/>
      <c r="BRQ26" s="41"/>
      <c r="BRR26" s="41"/>
      <c r="BRS26" s="41"/>
      <c r="BRT26" s="41"/>
      <c r="BRU26" s="41"/>
      <c r="BRV26" s="41"/>
      <c r="BRW26" s="41"/>
      <c r="BRX26" s="41"/>
      <c r="BRY26" s="41"/>
      <c r="BRZ26" s="41"/>
      <c r="BSA26" s="41"/>
      <c r="BSB26" s="41"/>
      <c r="BSC26" s="41"/>
      <c r="BSD26" s="41"/>
      <c r="BSE26" s="41"/>
      <c r="BSF26" s="41"/>
      <c r="BSG26" s="41"/>
      <c r="BSH26" s="41"/>
      <c r="BSI26" s="41"/>
      <c r="BSJ26" s="41"/>
      <c r="BSK26" s="41"/>
      <c r="BSL26" s="41"/>
      <c r="BSM26" s="41"/>
      <c r="BSN26" s="41"/>
      <c r="BSO26" s="41"/>
      <c r="BSP26" s="41"/>
      <c r="BSQ26" s="41"/>
      <c r="BSR26" s="41"/>
      <c r="BSS26" s="41"/>
      <c r="BST26" s="41"/>
      <c r="BSU26" s="41"/>
      <c r="BSV26" s="41"/>
      <c r="BSW26" s="41"/>
      <c r="BSX26" s="41"/>
      <c r="BSY26" s="41"/>
      <c r="BSZ26" s="41"/>
      <c r="BTA26" s="41"/>
      <c r="BTB26" s="41"/>
      <c r="BTC26" s="41"/>
      <c r="BTD26" s="41"/>
      <c r="BTE26" s="41"/>
      <c r="BTF26" s="41"/>
      <c r="BTG26" s="41"/>
      <c r="BTH26" s="41"/>
      <c r="BTI26" s="41"/>
      <c r="BTJ26" s="41"/>
      <c r="BTK26" s="41"/>
      <c r="BTL26" s="41"/>
      <c r="BTM26" s="41"/>
      <c r="BTN26" s="41"/>
      <c r="BTO26" s="41"/>
      <c r="BTP26" s="41"/>
      <c r="BTQ26" s="41"/>
      <c r="BTR26" s="41"/>
      <c r="BTS26" s="41"/>
      <c r="BTT26" s="41"/>
      <c r="BTU26" s="41"/>
      <c r="BTV26" s="41"/>
      <c r="BTW26" s="41"/>
      <c r="BTX26" s="41"/>
      <c r="BTY26" s="41"/>
      <c r="BTZ26" s="41"/>
      <c r="BUA26" s="41"/>
      <c r="BUB26" s="41"/>
      <c r="BUC26" s="41"/>
      <c r="BUD26" s="41"/>
      <c r="BUE26" s="41"/>
      <c r="BUF26" s="41"/>
      <c r="BUG26" s="41"/>
      <c r="BUH26" s="41"/>
      <c r="BUI26" s="41"/>
      <c r="BUJ26" s="41"/>
      <c r="BUK26" s="41"/>
      <c r="BUL26" s="41"/>
      <c r="BUM26" s="41"/>
      <c r="BUN26" s="41"/>
      <c r="BUO26" s="41"/>
      <c r="BUP26" s="41"/>
      <c r="BUQ26" s="41"/>
      <c r="BUR26" s="41"/>
      <c r="BUS26" s="41"/>
      <c r="BUT26" s="41"/>
      <c r="BUU26" s="41"/>
      <c r="BUV26" s="41"/>
      <c r="BUW26" s="41"/>
      <c r="BUX26" s="41"/>
      <c r="BUY26" s="41"/>
      <c r="BUZ26" s="41"/>
      <c r="BVA26" s="41"/>
      <c r="BVB26" s="41"/>
      <c r="BVC26" s="41"/>
      <c r="BVD26" s="41"/>
      <c r="BVE26" s="41"/>
      <c r="BVF26" s="41"/>
      <c r="BVG26" s="41"/>
      <c r="BVH26" s="41"/>
      <c r="BVI26" s="41"/>
      <c r="BVJ26" s="41"/>
      <c r="BVK26" s="41"/>
      <c r="BVL26" s="41"/>
      <c r="BVM26" s="41"/>
      <c r="BVN26" s="41"/>
      <c r="BVO26" s="41"/>
      <c r="BVP26" s="41"/>
      <c r="BVQ26" s="41"/>
      <c r="BVR26" s="41"/>
      <c r="BVS26" s="41"/>
      <c r="BVT26" s="41"/>
      <c r="BVU26" s="41"/>
      <c r="BVV26" s="41"/>
      <c r="BVW26" s="41"/>
      <c r="BVX26" s="41"/>
      <c r="BVY26" s="41"/>
      <c r="BVZ26" s="41"/>
      <c r="BWA26" s="41"/>
      <c r="BWB26" s="41"/>
      <c r="BWC26" s="41"/>
      <c r="BWD26" s="41"/>
      <c r="BWE26" s="41"/>
      <c r="BWF26" s="41"/>
      <c r="BWG26" s="41"/>
      <c r="BWH26" s="41"/>
      <c r="BWI26" s="41"/>
      <c r="BWJ26" s="41"/>
      <c r="BWK26" s="41"/>
      <c r="BWL26" s="41"/>
      <c r="BWM26" s="41"/>
      <c r="BWN26" s="41"/>
      <c r="BWO26" s="41"/>
      <c r="BWP26" s="41"/>
      <c r="BWQ26" s="41"/>
      <c r="BWR26" s="41"/>
      <c r="BWS26" s="41"/>
      <c r="BWT26" s="41"/>
      <c r="BWU26" s="41"/>
      <c r="BWV26" s="41"/>
      <c r="BWW26" s="41"/>
      <c r="BWX26" s="41"/>
      <c r="BWY26" s="41"/>
      <c r="BWZ26" s="41"/>
      <c r="BXA26" s="41"/>
      <c r="BXB26" s="41"/>
      <c r="BXC26" s="41"/>
      <c r="BXD26" s="41"/>
      <c r="BXE26" s="41"/>
      <c r="BXF26" s="41"/>
      <c r="BXG26" s="41"/>
      <c r="BXH26" s="41"/>
      <c r="BXI26" s="41"/>
      <c r="BXJ26" s="41"/>
      <c r="BXK26" s="41"/>
      <c r="BXL26" s="41"/>
      <c r="BXM26" s="41"/>
      <c r="BXN26" s="41"/>
      <c r="BXO26" s="41"/>
      <c r="BXP26" s="41"/>
      <c r="BXQ26" s="41"/>
      <c r="BXR26" s="41"/>
      <c r="BXS26" s="41"/>
      <c r="BXT26" s="41"/>
      <c r="BXU26" s="41"/>
      <c r="BXV26" s="41"/>
      <c r="BXW26" s="41"/>
      <c r="BXX26" s="41"/>
      <c r="BXY26" s="41"/>
      <c r="BXZ26" s="41"/>
      <c r="BYA26" s="41"/>
      <c r="BYB26" s="41"/>
      <c r="BYC26" s="41"/>
      <c r="BYD26" s="41"/>
      <c r="BYE26" s="41"/>
      <c r="BYF26" s="41"/>
      <c r="BYG26" s="41"/>
      <c r="BYH26" s="41"/>
      <c r="BYI26" s="41"/>
      <c r="BYJ26" s="41"/>
      <c r="BYK26" s="41"/>
      <c r="BYL26" s="41"/>
      <c r="BYM26" s="41"/>
      <c r="BYN26" s="41"/>
      <c r="BYO26" s="41"/>
      <c r="BYP26" s="41"/>
      <c r="BYQ26" s="41"/>
      <c r="BYR26" s="41"/>
      <c r="BYS26" s="41"/>
      <c r="BYT26" s="41"/>
      <c r="BYU26" s="41"/>
      <c r="BYV26" s="41"/>
      <c r="BYW26" s="41"/>
      <c r="BYX26" s="41"/>
      <c r="BYY26" s="41"/>
      <c r="BYZ26" s="41"/>
      <c r="BZA26" s="41"/>
      <c r="BZB26" s="41"/>
      <c r="BZC26" s="41"/>
      <c r="BZD26" s="41"/>
      <c r="BZE26" s="41"/>
      <c r="BZF26" s="41"/>
      <c r="BZG26" s="41"/>
      <c r="BZH26" s="41"/>
      <c r="BZI26" s="41"/>
      <c r="BZJ26" s="41"/>
      <c r="BZK26" s="41"/>
      <c r="BZL26" s="41"/>
      <c r="BZM26" s="41"/>
      <c r="BZN26" s="41"/>
      <c r="BZO26" s="41"/>
      <c r="BZP26" s="41"/>
      <c r="BZQ26" s="41"/>
      <c r="BZR26" s="41"/>
      <c r="BZS26" s="41"/>
      <c r="BZT26" s="41"/>
      <c r="BZU26" s="41"/>
      <c r="BZV26" s="41"/>
      <c r="BZW26" s="41"/>
      <c r="BZX26" s="41"/>
      <c r="BZY26" s="41"/>
      <c r="BZZ26" s="41"/>
      <c r="CAA26" s="41"/>
      <c r="CAB26" s="41"/>
      <c r="CAC26" s="41"/>
      <c r="CAD26" s="41"/>
      <c r="CAE26" s="41"/>
      <c r="CAF26" s="41"/>
      <c r="CAG26" s="41"/>
      <c r="CAH26" s="41"/>
      <c r="CAI26" s="41"/>
      <c r="CAJ26" s="41"/>
      <c r="CAK26" s="41"/>
      <c r="CAL26" s="41"/>
      <c r="CAM26" s="41"/>
      <c r="CAN26" s="41"/>
      <c r="CAO26" s="41"/>
      <c r="CAP26" s="41"/>
      <c r="CAQ26" s="41"/>
      <c r="CAR26" s="41"/>
      <c r="CAS26" s="41"/>
      <c r="CAT26" s="41"/>
      <c r="CAU26" s="41"/>
      <c r="CAV26" s="41"/>
      <c r="CAW26" s="41"/>
      <c r="CAX26" s="41"/>
      <c r="CAY26" s="41"/>
      <c r="CAZ26" s="41"/>
      <c r="CBA26" s="41"/>
      <c r="CBB26" s="41"/>
      <c r="CBC26" s="41"/>
      <c r="CBD26" s="41"/>
      <c r="CBE26" s="41"/>
      <c r="CBF26" s="41"/>
      <c r="CBG26" s="41"/>
      <c r="CBH26" s="41"/>
      <c r="CBI26" s="41"/>
      <c r="CBJ26" s="41"/>
      <c r="CBK26" s="41"/>
      <c r="CBL26" s="41"/>
      <c r="CBM26" s="41"/>
      <c r="CBN26" s="41"/>
      <c r="CBO26" s="41"/>
      <c r="CBP26" s="41"/>
      <c r="CBQ26" s="41"/>
      <c r="CBR26" s="41"/>
      <c r="CBS26" s="41"/>
      <c r="CBT26" s="41"/>
      <c r="CBU26" s="41"/>
      <c r="CBV26" s="41"/>
      <c r="CBW26" s="41"/>
      <c r="CBX26" s="41"/>
      <c r="CBY26" s="41"/>
      <c r="CBZ26" s="41"/>
      <c r="CCA26" s="41"/>
      <c r="CCB26" s="41"/>
      <c r="CCC26" s="41"/>
      <c r="CCD26" s="41"/>
      <c r="CCE26" s="41"/>
      <c r="CCF26" s="41"/>
      <c r="CCG26" s="41"/>
      <c r="CCH26" s="41"/>
      <c r="CCI26" s="41"/>
      <c r="CCJ26" s="41"/>
      <c r="CCK26" s="41"/>
      <c r="CCL26" s="41"/>
      <c r="CCM26" s="41"/>
      <c r="CCN26" s="41"/>
      <c r="CCO26" s="41"/>
      <c r="CCP26" s="41"/>
      <c r="CCQ26" s="41"/>
      <c r="CCR26" s="41"/>
      <c r="CCS26" s="41"/>
      <c r="CCT26" s="41"/>
      <c r="CCU26" s="41"/>
      <c r="CCV26" s="41"/>
      <c r="CCW26" s="41"/>
      <c r="CCX26" s="41"/>
      <c r="CCY26" s="41"/>
      <c r="CCZ26" s="41"/>
      <c r="CDA26" s="41"/>
      <c r="CDB26" s="41"/>
      <c r="CDC26" s="41"/>
      <c r="CDD26" s="41"/>
      <c r="CDE26" s="41"/>
      <c r="CDF26" s="41"/>
      <c r="CDG26" s="41"/>
      <c r="CDH26" s="41"/>
      <c r="CDI26" s="41"/>
      <c r="CDJ26" s="41"/>
      <c r="CDK26" s="41"/>
      <c r="CDL26" s="41"/>
      <c r="CDM26" s="41"/>
      <c r="CDN26" s="41"/>
      <c r="CDO26" s="41"/>
      <c r="CDP26" s="41"/>
      <c r="CDQ26" s="41"/>
      <c r="CDR26" s="41"/>
      <c r="CDS26" s="41"/>
      <c r="CDT26" s="41"/>
      <c r="CDU26" s="41"/>
      <c r="CDV26" s="41"/>
      <c r="CDW26" s="41"/>
      <c r="CDX26" s="41"/>
      <c r="CDY26" s="41"/>
      <c r="CDZ26" s="41"/>
      <c r="CEA26" s="41"/>
      <c r="CEB26" s="41"/>
      <c r="CEC26" s="41"/>
      <c r="CED26" s="41"/>
      <c r="CEE26" s="41"/>
      <c r="CEF26" s="41"/>
      <c r="CEG26" s="41"/>
      <c r="CEH26" s="41"/>
      <c r="CEI26" s="41"/>
      <c r="CEJ26" s="41"/>
      <c r="CEK26" s="41"/>
      <c r="CEL26" s="41"/>
      <c r="CEM26" s="41"/>
      <c r="CEN26" s="41"/>
      <c r="CEO26" s="41"/>
      <c r="CEP26" s="41"/>
      <c r="CEQ26" s="41"/>
      <c r="CER26" s="41"/>
      <c r="CES26" s="41"/>
      <c r="CET26" s="41"/>
      <c r="CEU26" s="41"/>
      <c r="CEV26" s="41"/>
      <c r="CEW26" s="41"/>
      <c r="CEX26" s="41"/>
      <c r="CEY26" s="41"/>
      <c r="CEZ26" s="41"/>
      <c r="CFA26" s="41"/>
      <c r="CFB26" s="41"/>
      <c r="CFC26" s="41"/>
      <c r="CFD26" s="41"/>
      <c r="CFE26" s="41"/>
      <c r="CFF26" s="41"/>
      <c r="CFG26" s="41"/>
      <c r="CFH26" s="41"/>
      <c r="CFI26" s="41"/>
      <c r="CFJ26" s="41"/>
      <c r="CFK26" s="41"/>
      <c r="CFL26" s="41"/>
      <c r="CFM26" s="41"/>
      <c r="CFN26" s="41"/>
      <c r="CFO26" s="41"/>
      <c r="CFP26" s="41"/>
      <c r="CFQ26" s="41"/>
      <c r="CFR26" s="41"/>
      <c r="CFS26" s="41"/>
      <c r="CFT26" s="41"/>
      <c r="CFU26" s="41"/>
      <c r="CFV26" s="41"/>
      <c r="CFW26" s="41"/>
      <c r="CFX26" s="41"/>
      <c r="CFY26" s="41"/>
      <c r="CFZ26" s="41"/>
      <c r="CGA26" s="41"/>
      <c r="CGB26" s="41"/>
      <c r="CGC26" s="41"/>
      <c r="CGD26" s="41"/>
      <c r="CGE26" s="41"/>
      <c r="CGF26" s="41"/>
      <c r="CGG26" s="41"/>
      <c r="CGH26" s="41"/>
      <c r="CGI26" s="41"/>
      <c r="CGJ26" s="41"/>
      <c r="CGK26" s="41"/>
      <c r="CGL26" s="41"/>
      <c r="CGM26" s="41"/>
      <c r="CGN26" s="41"/>
      <c r="CGO26" s="41"/>
      <c r="CGP26" s="41"/>
      <c r="CGQ26" s="41"/>
      <c r="CGR26" s="41"/>
      <c r="CGS26" s="41"/>
      <c r="CGT26" s="41"/>
      <c r="CGU26" s="41"/>
      <c r="CGV26" s="41"/>
      <c r="CGW26" s="41"/>
      <c r="CGX26" s="41"/>
      <c r="CGY26" s="41"/>
      <c r="CGZ26" s="41"/>
      <c r="CHA26" s="41"/>
      <c r="CHB26" s="41"/>
      <c r="CHC26" s="41"/>
      <c r="CHD26" s="41"/>
      <c r="CHE26" s="41"/>
      <c r="CHF26" s="41"/>
      <c r="CHG26" s="41"/>
      <c r="CHH26" s="41"/>
      <c r="CHI26" s="41"/>
      <c r="CHJ26" s="41"/>
      <c r="CHK26" s="41"/>
      <c r="CHL26" s="41"/>
      <c r="CHM26" s="41"/>
      <c r="CHN26" s="41"/>
      <c r="CHO26" s="41"/>
      <c r="CHP26" s="41"/>
      <c r="CHQ26" s="41"/>
      <c r="CHR26" s="41"/>
      <c r="CHS26" s="41"/>
      <c r="CHT26" s="41"/>
      <c r="CHU26" s="41"/>
      <c r="CHV26" s="41"/>
      <c r="CHW26" s="41"/>
      <c r="CHX26" s="41"/>
      <c r="CHY26" s="41"/>
      <c r="CHZ26" s="41"/>
      <c r="CIA26" s="41"/>
      <c r="CIB26" s="41"/>
      <c r="CIC26" s="41"/>
      <c r="CID26" s="41"/>
      <c r="CIE26" s="41"/>
      <c r="CIF26" s="41"/>
      <c r="CIG26" s="41"/>
      <c r="CIH26" s="41"/>
      <c r="CII26" s="41"/>
      <c r="CIJ26" s="41"/>
      <c r="CIK26" s="41"/>
      <c r="CIL26" s="41"/>
      <c r="CIM26" s="41"/>
      <c r="CIN26" s="41"/>
      <c r="CIO26" s="41"/>
      <c r="CIP26" s="41"/>
      <c r="CIQ26" s="41"/>
      <c r="CIR26" s="41"/>
      <c r="CIS26" s="41"/>
      <c r="CIT26" s="41"/>
      <c r="CIU26" s="41"/>
      <c r="CIV26" s="41"/>
      <c r="CIW26" s="41"/>
      <c r="CIX26" s="41"/>
      <c r="CIY26" s="41"/>
      <c r="CIZ26" s="41"/>
      <c r="CJA26" s="41"/>
      <c r="CJB26" s="41"/>
      <c r="CJC26" s="41"/>
      <c r="CJD26" s="41"/>
      <c r="CJE26" s="41"/>
      <c r="CJF26" s="41"/>
      <c r="CJG26" s="41"/>
      <c r="CJH26" s="41"/>
      <c r="CJI26" s="41"/>
      <c r="CJJ26" s="41"/>
      <c r="CJK26" s="41"/>
      <c r="CJL26" s="41"/>
      <c r="CJM26" s="41"/>
      <c r="CJN26" s="41"/>
      <c r="CJO26" s="41"/>
      <c r="CJP26" s="41"/>
      <c r="CJQ26" s="41"/>
      <c r="CJR26" s="41"/>
      <c r="CJS26" s="41"/>
      <c r="CJT26" s="41"/>
      <c r="CJU26" s="41"/>
      <c r="CJV26" s="41"/>
      <c r="CJW26" s="41"/>
      <c r="CJX26" s="41"/>
      <c r="CJY26" s="41"/>
      <c r="CJZ26" s="41"/>
      <c r="CKA26" s="41"/>
      <c r="CKB26" s="41"/>
      <c r="CKC26" s="41"/>
      <c r="CKD26" s="41"/>
      <c r="CKE26" s="41"/>
      <c r="CKF26" s="41"/>
      <c r="CKG26" s="41"/>
      <c r="CKH26" s="41"/>
      <c r="CKI26" s="41"/>
      <c r="CKJ26" s="41"/>
      <c r="CKK26" s="41"/>
      <c r="CKL26" s="41"/>
      <c r="CKM26" s="41"/>
      <c r="CKN26" s="41"/>
      <c r="CKO26" s="41"/>
      <c r="CKP26" s="41"/>
      <c r="CKQ26" s="41"/>
      <c r="CKR26" s="41"/>
      <c r="CKS26" s="41"/>
      <c r="CKT26" s="41"/>
      <c r="CKU26" s="41"/>
      <c r="CKV26" s="41"/>
      <c r="CKW26" s="41"/>
      <c r="CKX26" s="41"/>
      <c r="CKY26" s="41"/>
      <c r="CKZ26" s="41"/>
      <c r="CLA26" s="41"/>
      <c r="CLB26" s="41"/>
      <c r="CLC26" s="41"/>
      <c r="CLD26" s="41"/>
      <c r="CLE26" s="41"/>
      <c r="CLF26" s="41"/>
      <c r="CLG26" s="41"/>
      <c r="CLH26" s="41"/>
      <c r="CLI26" s="41"/>
      <c r="CLJ26" s="41"/>
      <c r="CLK26" s="41"/>
      <c r="CLL26" s="41"/>
      <c r="CLM26" s="41"/>
      <c r="CLN26" s="41"/>
      <c r="CLO26" s="41"/>
      <c r="CLP26" s="41"/>
      <c r="CLQ26" s="41"/>
      <c r="CLR26" s="41"/>
      <c r="CLS26" s="41"/>
      <c r="CLT26" s="41"/>
      <c r="CLU26" s="41"/>
      <c r="CLV26" s="41"/>
      <c r="CLW26" s="41"/>
      <c r="CLX26" s="41"/>
      <c r="CLY26" s="41"/>
      <c r="CLZ26" s="41"/>
      <c r="CMA26" s="41"/>
      <c r="CMB26" s="41"/>
      <c r="CMC26" s="41"/>
      <c r="CMD26" s="41"/>
      <c r="CME26" s="41"/>
      <c r="CMF26" s="41"/>
      <c r="CMG26" s="41"/>
      <c r="CMH26" s="41"/>
      <c r="CMI26" s="41"/>
      <c r="CMJ26" s="41"/>
      <c r="CMK26" s="41"/>
      <c r="CML26" s="41"/>
      <c r="CMM26" s="41"/>
      <c r="CMN26" s="41"/>
      <c r="CMO26" s="41"/>
      <c r="CMP26" s="41"/>
      <c r="CMQ26" s="41"/>
      <c r="CMR26" s="41"/>
      <c r="CMS26" s="41"/>
      <c r="CMT26" s="41"/>
      <c r="CMU26" s="41"/>
      <c r="CMV26" s="41"/>
      <c r="CMW26" s="41"/>
      <c r="CMX26" s="41"/>
      <c r="CMY26" s="41"/>
      <c r="CMZ26" s="41"/>
      <c r="CNA26" s="41"/>
      <c r="CNB26" s="41"/>
      <c r="CNC26" s="41"/>
      <c r="CND26" s="41"/>
      <c r="CNE26" s="41"/>
      <c r="CNF26" s="41"/>
      <c r="CNG26" s="41"/>
      <c r="CNH26" s="41"/>
      <c r="CNI26" s="41"/>
      <c r="CNJ26" s="41"/>
      <c r="CNK26" s="41"/>
      <c r="CNL26" s="41"/>
      <c r="CNM26" s="41"/>
      <c r="CNN26" s="41"/>
      <c r="CNO26" s="41"/>
      <c r="CNP26" s="41"/>
      <c r="CNQ26" s="41"/>
      <c r="CNR26" s="41"/>
      <c r="CNS26" s="41"/>
      <c r="CNT26" s="41"/>
      <c r="CNU26" s="41"/>
      <c r="CNV26" s="41"/>
      <c r="CNW26" s="41"/>
      <c r="CNX26" s="41"/>
      <c r="CNY26" s="41"/>
      <c r="CNZ26" s="41"/>
      <c r="COA26" s="41"/>
      <c r="COB26" s="41"/>
      <c r="COC26" s="41"/>
      <c r="COD26" s="41"/>
      <c r="COE26" s="41"/>
      <c r="COF26" s="41"/>
      <c r="COG26" s="41"/>
      <c r="COH26" s="41"/>
      <c r="COI26" s="41"/>
      <c r="COJ26" s="41"/>
      <c r="COK26" s="41"/>
      <c r="COL26" s="41"/>
      <c r="COM26" s="41"/>
      <c r="CON26" s="41"/>
      <c r="COO26" s="41"/>
      <c r="COP26" s="41"/>
      <c r="COQ26" s="41"/>
      <c r="COR26" s="41"/>
      <c r="COS26" s="41"/>
      <c r="COT26" s="41"/>
      <c r="COU26" s="41"/>
      <c r="COV26" s="41"/>
      <c r="COW26" s="41"/>
      <c r="COX26" s="41"/>
      <c r="COY26" s="41"/>
      <c r="COZ26" s="41"/>
      <c r="CPA26" s="41"/>
      <c r="CPB26" s="41"/>
      <c r="CPC26" s="41"/>
      <c r="CPD26" s="41"/>
      <c r="CPE26" s="41"/>
      <c r="CPF26" s="41"/>
      <c r="CPG26" s="41"/>
      <c r="CPH26" s="41"/>
      <c r="CPI26" s="41"/>
      <c r="CPJ26" s="41"/>
      <c r="CPK26" s="41"/>
      <c r="CPL26" s="41"/>
      <c r="CPM26" s="41"/>
      <c r="CPN26" s="41"/>
      <c r="CPO26" s="41"/>
      <c r="CPP26" s="41"/>
      <c r="CPQ26" s="41"/>
      <c r="CPR26" s="41"/>
      <c r="CPS26" s="41"/>
      <c r="CPT26" s="41"/>
      <c r="CPU26" s="41"/>
      <c r="CPV26" s="41"/>
      <c r="CPW26" s="41"/>
      <c r="CPX26" s="41"/>
      <c r="CPY26" s="41"/>
      <c r="CPZ26" s="41"/>
      <c r="CQA26" s="41"/>
      <c r="CQB26" s="41"/>
      <c r="CQC26" s="41"/>
      <c r="CQD26" s="41"/>
      <c r="CQE26" s="41"/>
      <c r="CQF26" s="41"/>
      <c r="CQG26" s="41"/>
      <c r="CQH26" s="41"/>
      <c r="CQI26" s="41"/>
      <c r="CQJ26" s="41"/>
      <c r="CQK26" s="41"/>
      <c r="CQL26" s="41"/>
      <c r="CQM26" s="41"/>
      <c r="CQN26" s="41"/>
      <c r="CQO26" s="41"/>
      <c r="CQP26" s="41"/>
      <c r="CQQ26" s="41"/>
      <c r="CQR26" s="41"/>
      <c r="CQS26" s="41"/>
      <c r="CQT26" s="41"/>
      <c r="CQU26" s="41"/>
      <c r="CQV26" s="41"/>
      <c r="CQW26" s="41"/>
      <c r="CQX26" s="41"/>
      <c r="CQY26" s="41"/>
      <c r="CQZ26" s="41"/>
      <c r="CRA26" s="41"/>
      <c r="CRB26" s="41"/>
      <c r="CRC26" s="41"/>
      <c r="CRD26" s="41"/>
      <c r="CRE26" s="41"/>
      <c r="CRF26" s="41"/>
      <c r="CRG26" s="41"/>
      <c r="CRH26" s="41"/>
      <c r="CRI26" s="41"/>
      <c r="CRJ26" s="41"/>
      <c r="CRK26" s="41"/>
      <c r="CRL26" s="41"/>
      <c r="CRM26" s="41"/>
      <c r="CRN26" s="41"/>
      <c r="CRO26" s="41"/>
      <c r="CRP26" s="41"/>
      <c r="CRQ26" s="41"/>
      <c r="CRR26" s="41"/>
      <c r="CRS26" s="41"/>
      <c r="CRT26" s="41"/>
      <c r="CRU26" s="41"/>
      <c r="CRV26" s="41"/>
      <c r="CRW26" s="41"/>
      <c r="CRX26" s="41"/>
      <c r="CRY26" s="41"/>
      <c r="CRZ26" s="41"/>
      <c r="CSA26" s="41"/>
      <c r="CSB26" s="41"/>
      <c r="CSC26" s="41"/>
      <c r="CSD26" s="41"/>
      <c r="CSE26" s="41"/>
      <c r="CSF26" s="41"/>
      <c r="CSG26" s="41"/>
      <c r="CSH26" s="41"/>
      <c r="CSI26" s="41"/>
      <c r="CSJ26" s="41"/>
      <c r="CSK26" s="41"/>
      <c r="CSL26" s="41"/>
      <c r="CSM26" s="41"/>
      <c r="CSN26" s="41"/>
      <c r="CSO26" s="41"/>
      <c r="CSP26" s="41"/>
      <c r="CSQ26" s="41"/>
      <c r="CSR26" s="41"/>
      <c r="CSS26" s="41"/>
      <c r="CST26" s="41"/>
      <c r="CSU26" s="41"/>
      <c r="CSV26" s="41"/>
      <c r="CSW26" s="41"/>
      <c r="CSX26" s="41"/>
      <c r="CSY26" s="41"/>
      <c r="CSZ26" s="41"/>
      <c r="CTA26" s="41"/>
      <c r="CTB26" s="41"/>
      <c r="CTC26" s="41"/>
      <c r="CTD26" s="41"/>
      <c r="CTE26" s="41"/>
      <c r="CTF26" s="41"/>
      <c r="CTG26" s="41"/>
      <c r="CTH26" s="41"/>
      <c r="CTI26" s="41"/>
      <c r="CTJ26" s="41"/>
      <c r="CTK26" s="41"/>
      <c r="CTL26" s="41"/>
      <c r="CTM26" s="41"/>
      <c r="CTN26" s="41"/>
      <c r="CTO26" s="41"/>
      <c r="CTP26" s="41"/>
      <c r="CTQ26" s="41"/>
      <c r="CTR26" s="41"/>
      <c r="CTS26" s="41"/>
      <c r="CTT26" s="41"/>
      <c r="CTU26" s="41"/>
      <c r="CTV26" s="41"/>
      <c r="CTW26" s="41"/>
      <c r="CTX26" s="41"/>
      <c r="CTY26" s="41"/>
      <c r="CTZ26" s="41"/>
      <c r="CUA26" s="41"/>
      <c r="CUB26" s="41"/>
      <c r="CUC26" s="41"/>
      <c r="CUD26" s="41"/>
      <c r="CUE26" s="41"/>
      <c r="CUF26" s="41"/>
      <c r="CUG26" s="41"/>
      <c r="CUH26" s="41"/>
      <c r="CUI26" s="41"/>
      <c r="CUJ26" s="41"/>
      <c r="CUK26" s="41"/>
      <c r="CUL26" s="41"/>
      <c r="CUM26" s="41"/>
      <c r="CUN26" s="41"/>
      <c r="CUO26" s="41"/>
      <c r="CUP26" s="41"/>
      <c r="CUQ26" s="41"/>
      <c r="CUR26" s="41"/>
      <c r="CUS26" s="41"/>
      <c r="CUT26" s="41"/>
      <c r="CUU26" s="41"/>
      <c r="CUV26" s="41"/>
      <c r="CUW26" s="41"/>
      <c r="CUX26" s="41"/>
      <c r="CUY26" s="41"/>
      <c r="CUZ26" s="41"/>
      <c r="CVA26" s="41"/>
      <c r="CVB26" s="41"/>
      <c r="CVC26" s="41"/>
      <c r="CVD26" s="41"/>
      <c r="CVE26" s="41"/>
      <c r="CVF26" s="41"/>
      <c r="CVG26" s="41"/>
      <c r="CVH26" s="41"/>
      <c r="CVI26" s="41"/>
      <c r="CVJ26" s="41"/>
      <c r="CVK26" s="41"/>
      <c r="CVL26" s="41"/>
      <c r="CVM26" s="41"/>
      <c r="CVN26" s="41"/>
      <c r="CVO26" s="41"/>
      <c r="CVP26" s="41"/>
      <c r="CVQ26" s="41"/>
      <c r="CVR26" s="41"/>
      <c r="CVS26" s="41"/>
      <c r="CVT26" s="41"/>
      <c r="CVU26" s="41"/>
      <c r="CVV26" s="41"/>
      <c r="CVW26" s="41"/>
      <c r="CVX26" s="41"/>
      <c r="CVY26" s="41"/>
      <c r="CVZ26" s="41"/>
      <c r="CWA26" s="41"/>
      <c r="CWB26" s="41"/>
      <c r="CWC26" s="41"/>
      <c r="CWD26" s="41"/>
      <c r="CWE26" s="41"/>
      <c r="CWF26" s="41"/>
      <c r="CWG26" s="41"/>
      <c r="CWH26" s="41"/>
      <c r="CWI26" s="41"/>
      <c r="CWJ26" s="41"/>
      <c r="CWK26" s="41"/>
      <c r="CWL26" s="41"/>
      <c r="CWM26" s="41"/>
      <c r="CWN26" s="41"/>
      <c r="CWO26" s="41"/>
      <c r="CWP26" s="41"/>
      <c r="CWQ26" s="41"/>
      <c r="CWR26" s="41"/>
      <c r="CWS26" s="41"/>
      <c r="CWT26" s="41"/>
      <c r="CWU26" s="41"/>
      <c r="CWV26" s="41"/>
      <c r="CWW26" s="41"/>
      <c r="CWX26" s="41"/>
      <c r="CWY26" s="41"/>
      <c r="CWZ26" s="41"/>
      <c r="CXA26" s="41"/>
      <c r="CXB26" s="41"/>
      <c r="CXC26" s="41"/>
      <c r="CXD26" s="41"/>
      <c r="CXE26" s="41"/>
      <c r="CXF26" s="41"/>
      <c r="CXG26" s="41"/>
      <c r="CXH26" s="41"/>
      <c r="CXI26" s="41"/>
      <c r="CXJ26" s="41"/>
      <c r="CXK26" s="41"/>
      <c r="CXL26" s="41"/>
      <c r="CXM26" s="41"/>
      <c r="CXN26" s="41"/>
      <c r="CXO26" s="41"/>
      <c r="CXP26" s="41"/>
      <c r="CXQ26" s="41"/>
      <c r="CXR26" s="41"/>
      <c r="CXS26" s="41"/>
      <c r="CXT26" s="41"/>
      <c r="CXU26" s="41"/>
      <c r="CXV26" s="41"/>
      <c r="CXW26" s="41"/>
      <c r="CXX26" s="41"/>
      <c r="CXY26" s="41"/>
      <c r="CXZ26" s="41"/>
      <c r="CYA26" s="41"/>
      <c r="CYB26" s="41"/>
      <c r="CYC26" s="41"/>
      <c r="CYD26" s="41"/>
      <c r="CYE26" s="41"/>
      <c r="CYF26" s="41"/>
      <c r="CYG26" s="41"/>
      <c r="CYH26" s="41"/>
      <c r="CYI26" s="41"/>
      <c r="CYJ26" s="41"/>
      <c r="CYK26" s="41"/>
      <c r="CYL26" s="41"/>
      <c r="CYM26" s="41"/>
      <c r="CYN26" s="41"/>
      <c r="CYO26" s="41"/>
      <c r="CYP26" s="41"/>
      <c r="CYQ26" s="41"/>
      <c r="CYR26" s="41"/>
      <c r="CYS26" s="41"/>
      <c r="CYT26" s="41"/>
      <c r="CYU26" s="41"/>
      <c r="CYV26" s="41"/>
      <c r="CYW26" s="41"/>
      <c r="CYX26" s="41"/>
      <c r="CYY26" s="41"/>
      <c r="CYZ26" s="41"/>
      <c r="CZA26" s="41"/>
      <c r="CZB26" s="41"/>
      <c r="CZC26" s="41"/>
      <c r="CZD26" s="41"/>
      <c r="CZE26" s="41"/>
      <c r="CZF26" s="41"/>
      <c r="CZG26" s="41"/>
      <c r="CZH26" s="41"/>
      <c r="CZI26" s="41"/>
      <c r="CZJ26" s="41"/>
      <c r="CZK26" s="41"/>
      <c r="CZL26" s="41"/>
      <c r="CZM26" s="41"/>
      <c r="CZN26" s="41"/>
      <c r="CZO26" s="41"/>
      <c r="CZP26" s="41"/>
      <c r="CZQ26" s="41"/>
      <c r="CZR26" s="41"/>
      <c r="CZS26" s="41"/>
      <c r="CZT26" s="41"/>
      <c r="CZU26" s="41"/>
      <c r="CZV26" s="41"/>
      <c r="CZW26" s="41"/>
      <c r="CZX26" s="41"/>
      <c r="CZY26" s="41"/>
      <c r="CZZ26" s="41"/>
      <c r="DAA26" s="41"/>
      <c r="DAB26" s="41"/>
      <c r="DAC26" s="41"/>
      <c r="DAD26" s="41"/>
      <c r="DAE26" s="41"/>
      <c r="DAF26" s="41"/>
      <c r="DAG26" s="41"/>
      <c r="DAH26" s="41"/>
      <c r="DAI26" s="41"/>
      <c r="DAJ26" s="41"/>
      <c r="DAK26" s="41"/>
      <c r="DAL26" s="41"/>
      <c r="DAM26" s="41"/>
      <c r="DAN26" s="41"/>
      <c r="DAO26" s="41"/>
      <c r="DAP26" s="41"/>
      <c r="DAQ26" s="41"/>
      <c r="DAR26" s="41"/>
      <c r="DAS26" s="41"/>
      <c r="DAT26" s="41"/>
      <c r="DAU26" s="41"/>
      <c r="DAV26" s="41"/>
      <c r="DAW26" s="41"/>
      <c r="DAX26" s="41"/>
      <c r="DAY26" s="41"/>
      <c r="DAZ26" s="41"/>
      <c r="DBA26" s="41"/>
      <c r="DBB26" s="41"/>
      <c r="DBC26" s="41"/>
      <c r="DBD26" s="41"/>
      <c r="DBE26" s="41"/>
      <c r="DBF26" s="41"/>
      <c r="DBG26" s="41"/>
      <c r="DBH26" s="41"/>
      <c r="DBI26" s="41"/>
      <c r="DBJ26" s="41"/>
      <c r="DBK26" s="41"/>
      <c r="DBL26" s="41"/>
      <c r="DBM26" s="41"/>
      <c r="DBN26" s="41"/>
      <c r="DBO26" s="41"/>
      <c r="DBP26" s="41"/>
      <c r="DBQ26" s="41"/>
      <c r="DBR26" s="41"/>
      <c r="DBS26" s="41"/>
      <c r="DBT26" s="41"/>
      <c r="DBU26" s="41"/>
      <c r="DBV26" s="41"/>
      <c r="DBW26" s="41"/>
      <c r="DBX26" s="41"/>
      <c r="DBY26" s="41"/>
      <c r="DBZ26" s="41"/>
      <c r="DCA26" s="41"/>
      <c r="DCB26" s="41"/>
      <c r="DCC26" s="41"/>
      <c r="DCD26" s="41"/>
      <c r="DCE26" s="41"/>
      <c r="DCF26" s="41"/>
      <c r="DCG26" s="41"/>
      <c r="DCH26" s="41"/>
      <c r="DCI26" s="41"/>
      <c r="DCJ26" s="41"/>
      <c r="DCK26" s="41"/>
      <c r="DCL26" s="41"/>
      <c r="DCM26" s="41"/>
      <c r="DCN26" s="41"/>
      <c r="DCO26" s="41"/>
      <c r="DCP26" s="41"/>
      <c r="DCQ26" s="41"/>
      <c r="DCR26" s="41"/>
      <c r="DCS26" s="41"/>
      <c r="DCT26" s="41"/>
      <c r="DCU26" s="41"/>
      <c r="DCV26" s="41"/>
      <c r="DCW26" s="41"/>
      <c r="DCX26" s="41"/>
      <c r="DCY26" s="41"/>
      <c r="DCZ26" s="41"/>
      <c r="DDA26" s="41"/>
      <c r="DDB26" s="41"/>
      <c r="DDC26" s="41"/>
      <c r="DDD26" s="41"/>
      <c r="DDE26" s="41"/>
      <c r="DDF26" s="41"/>
      <c r="DDG26" s="41"/>
      <c r="DDH26" s="41"/>
      <c r="DDI26" s="41"/>
      <c r="DDJ26" s="41"/>
      <c r="DDK26" s="41"/>
      <c r="DDL26" s="41"/>
      <c r="DDM26" s="41"/>
      <c r="DDN26" s="41"/>
      <c r="DDO26" s="41"/>
      <c r="DDP26" s="41"/>
      <c r="DDQ26" s="41"/>
      <c r="DDR26" s="41"/>
      <c r="DDS26" s="41"/>
      <c r="DDT26" s="41"/>
      <c r="DDU26" s="41"/>
      <c r="DDV26" s="41"/>
      <c r="DDW26" s="41"/>
      <c r="DDX26" s="41"/>
      <c r="DDY26" s="41"/>
      <c r="DDZ26" s="41"/>
      <c r="DEA26" s="41"/>
      <c r="DEB26" s="41"/>
      <c r="DEC26" s="41"/>
      <c r="DED26" s="41"/>
      <c r="DEE26" s="41"/>
      <c r="DEF26" s="41"/>
      <c r="DEG26" s="41"/>
      <c r="DEH26" s="41"/>
      <c r="DEI26" s="41"/>
      <c r="DEJ26" s="41"/>
      <c r="DEK26" s="41"/>
      <c r="DEL26" s="41"/>
      <c r="DEM26" s="41"/>
      <c r="DEN26" s="41"/>
      <c r="DEO26" s="41"/>
      <c r="DEP26" s="41"/>
      <c r="DEQ26" s="41"/>
      <c r="DER26" s="41"/>
      <c r="DES26" s="41"/>
      <c r="DET26" s="41"/>
      <c r="DEU26" s="41"/>
      <c r="DEV26" s="41"/>
      <c r="DEW26" s="41"/>
      <c r="DEX26" s="41"/>
      <c r="DEY26" s="41"/>
      <c r="DEZ26" s="41"/>
      <c r="DFA26" s="41"/>
      <c r="DFB26" s="41"/>
      <c r="DFC26" s="41"/>
      <c r="DFD26" s="41"/>
      <c r="DFE26" s="41"/>
      <c r="DFF26" s="41"/>
      <c r="DFG26" s="41"/>
      <c r="DFH26" s="41"/>
      <c r="DFI26" s="41"/>
      <c r="DFJ26" s="41"/>
      <c r="DFK26" s="41"/>
      <c r="DFL26" s="41"/>
      <c r="DFM26" s="41"/>
      <c r="DFN26" s="41"/>
      <c r="DFO26" s="41"/>
      <c r="DFP26" s="41"/>
      <c r="DFQ26" s="41"/>
      <c r="DFR26" s="41"/>
      <c r="DFS26" s="41"/>
      <c r="DFT26" s="41"/>
      <c r="DFU26" s="41"/>
      <c r="DFV26" s="41"/>
      <c r="DFW26" s="41"/>
      <c r="DFX26" s="41"/>
      <c r="DFY26" s="41"/>
      <c r="DFZ26" s="41"/>
      <c r="DGA26" s="41"/>
      <c r="DGB26" s="41"/>
      <c r="DGC26" s="41"/>
      <c r="DGD26" s="41"/>
      <c r="DGE26" s="41"/>
      <c r="DGF26" s="41"/>
      <c r="DGG26" s="41"/>
      <c r="DGH26" s="41"/>
      <c r="DGI26" s="41"/>
      <c r="DGJ26" s="41"/>
      <c r="DGK26" s="41"/>
      <c r="DGL26" s="41"/>
      <c r="DGM26" s="41"/>
      <c r="DGN26" s="41"/>
      <c r="DGO26" s="41"/>
      <c r="DGP26" s="41"/>
      <c r="DGQ26" s="41"/>
      <c r="DGR26" s="41"/>
      <c r="DGS26" s="41"/>
      <c r="DGT26" s="41"/>
      <c r="DGU26" s="41"/>
      <c r="DGV26" s="41"/>
      <c r="DGW26" s="41"/>
      <c r="DGX26" s="41"/>
      <c r="DGY26" s="41"/>
      <c r="DGZ26" s="41"/>
      <c r="DHA26" s="41"/>
      <c r="DHB26" s="41"/>
      <c r="DHC26" s="41"/>
      <c r="DHD26" s="41"/>
      <c r="DHE26" s="41"/>
      <c r="DHF26" s="41"/>
      <c r="DHG26" s="41"/>
      <c r="DHH26" s="41"/>
      <c r="DHI26" s="41"/>
      <c r="DHJ26" s="41"/>
      <c r="DHK26" s="41"/>
      <c r="DHL26" s="41"/>
      <c r="DHM26" s="41"/>
      <c r="DHN26" s="41"/>
      <c r="DHO26" s="41"/>
      <c r="DHP26" s="41"/>
      <c r="DHQ26" s="41"/>
      <c r="DHR26" s="41"/>
      <c r="DHS26" s="41"/>
      <c r="DHT26" s="41"/>
      <c r="DHU26" s="41"/>
      <c r="DHV26" s="41"/>
      <c r="DHW26" s="41"/>
      <c r="DHX26" s="41"/>
      <c r="DHY26" s="41"/>
      <c r="DHZ26" s="41"/>
      <c r="DIA26" s="41"/>
      <c r="DIB26" s="41"/>
      <c r="DIC26" s="41"/>
      <c r="DID26" s="41"/>
      <c r="DIE26" s="41"/>
      <c r="DIF26" s="41"/>
      <c r="DIG26" s="41"/>
      <c r="DIH26" s="41"/>
      <c r="DII26" s="41"/>
      <c r="DIJ26" s="41"/>
      <c r="DIK26" s="41"/>
      <c r="DIL26" s="41"/>
      <c r="DIM26" s="41"/>
      <c r="DIN26" s="41"/>
      <c r="DIO26" s="41"/>
      <c r="DIP26" s="41"/>
      <c r="DIQ26" s="41"/>
      <c r="DIR26" s="41"/>
      <c r="DIS26" s="41"/>
      <c r="DIT26" s="41"/>
      <c r="DIU26" s="41"/>
      <c r="DIV26" s="41"/>
      <c r="DIW26" s="41"/>
      <c r="DIX26" s="41"/>
      <c r="DIY26" s="41"/>
      <c r="DIZ26" s="41"/>
      <c r="DJA26" s="41"/>
      <c r="DJB26" s="41"/>
      <c r="DJC26" s="41"/>
      <c r="DJD26" s="41"/>
      <c r="DJE26" s="41"/>
      <c r="DJF26" s="41"/>
      <c r="DJG26" s="41"/>
      <c r="DJH26" s="41"/>
      <c r="DJI26" s="41"/>
      <c r="DJJ26" s="41"/>
      <c r="DJK26" s="41"/>
      <c r="DJL26" s="41"/>
      <c r="DJM26" s="41"/>
      <c r="DJN26" s="41"/>
      <c r="DJO26" s="41"/>
      <c r="DJP26" s="41"/>
      <c r="DJQ26" s="41"/>
      <c r="DJR26" s="41"/>
      <c r="DJS26" s="41"/>
      <c r="DJT26" s="41"/>
      <c r="DJU26" s="41"/>
      <c r="DJV26" s="41"/>
      <c r="DJW26" s="41"/>
      <c r="DJX26" s="41"/>
      <c r="DJY26" s="41"/>
      <c r="DJZ26" s="41"/>
      <c r="DKA26" s="41"/>
      <c r="DKB26" s="41"/>
      <c r="DKC26" s="41"/>
      <c r="DKD26" s="41"/>
      <c r="DKE26" s="41"/>
      <c r="DKF26" s="41"/>
      <c r="DKG26" s="41"/>
      <c r="DKH26" s="41"/>
      <c r="DKI26" s="41"/>
      <c r="DKJ26" s="41"/>
      <c r="DKK26" s="41"/>
      <c r="DKL26" s="41"/>
      <c r="DKM26" s="41"/>
      <c r="DKN26" s="41"/>
      <c r="DKO26" s="41"/>
      <c r="DKP26" s="41"/>
      <c r="DKQ26" s="41"/>
      <c r="DKR26" s="41"/>
      <c r="DKS26" s="41"/>
      <c r="DKT26" s="41"/>
      <c r="DKU26" s="41"/>
      <c r="DKV26" s="41"/>
      <c r="DKW26" s="41"/>
      <c r="DKX26" s="41"/>
      <c r="DKY26" s="41"/>
      <c r="DKZ26" s="41"/>
      <c r="DLA26" s="41"/>
      <c r="DLB26" s="41"/>
      <c r="DLC26" s="41"/>
      <c r="DLD26" s="41"/>
      <c r="DLE26" s="41"/>
      <c r="DLF26" s="41"/>
      <c r="DLG26" s="41"/>
      <c r="DLH26" s="41"/>
      <c r="DLI26" s="41"/>
      <c r="DLJ26" s="41"/>
      <c r="DLK26" s="41"/>
      <c r="DLL26" s="41"/>
      <c r="DLM26" s="41"/>
      <c r="DLN26" s="41"/>
      <c r="DLO26" s="41"/>
      <c r="DLP26" s="41"/>
      <c r="DLQ26" s="41"/>
      <c r="DLR26" s="41"/>
      <c r="DLS26" s="41"/>
      <c r="DLT26" s="41"/>
      <c r="DLU26" s="41"/>
      <c r="DLV26" s="41"/>
      <c r="DLW26" s="41"/>
      <c r="DLX26" s="41"/>
      <c r="DLY26" s="41"/>
      <c r="DLZ26" s="41"/>
      <c r="DMA26" s="41"/>
      <c r="DMB26" s="41"/>
      <c r="DMC26" s="41"/>
      <c r="DMD26" s="41"/>
      <c r="DME26" s="41"/>
      <c r="DMF26" s="41"/>
      <c r="DMG26" s="41"/>
      <c r="DMH26" s="41"/>
      <c r="DMI26" s="41"/>
      <c r="DMJ26" s="41"/>
      <c r="DMK26" s="41"/>
      <c r="DML26" s="41"/>
      <c r="DMM26" s="41"/>
      <c r="DMN26" s="41"/>
      <c r="DMO26" s="41"/>
      <c r="DMP26" s="41"/>
      <c r="DMQ26" s="41"/>
      <c r="DMR26" s="41"/>
      <c r="DMS26" s="41"/>
      <c r="DMT26" s="41"/>
      <c r="DMU26" s="41"/>
      <c r="DMV26" s="41"/>
      <c r="DMW26" s="41"/>
      <c r="DMX26" s="41"/>
      <c r="DMY26" s="41"/>
      <c r="DMZ26" s="41"/>
      <c r="DNA26" s="41"/>
      <c r="DNB26" s="41"/>
      <c r="DNC26" s="41"/>
      <c r="DND26" s="41"/>
      <c r="DNE26" s="41"/>
      <c r="DNF26" s="41"/>
      <c r="DNG26" s="41"/>
      <c r="DNH26" s="41"/>
      <c r="DNI26" s="41"/>
      <c r="DNJ26" s="41"/>
      <c r="DNK26" s="41"/>
      <c r="DNL26" s="41"/>
      <c r="DNM26" s="41"/>
      <c r="DNN26" s="41"/>
      <c r="DNO26" s="41"/>
      <c r="DNP26" s="41"/>
      <c r="DNQ26" s="41"/>
      <c r="DNR26" s="41"/>
      <c r="DNS26" s="41"/>
      <c r="DNT26" s="41"/>
      <c r="DNU26" s="41"/>
      <c r="DNV26" s="41"/>
      <c r="DNW26" s="41"/>
      <c r="DNX26" s="41"/>
      <c r="DNY26" s="41"/>
      <c r="DNZ26" s="41"/>
      <c r="DOA26" s="41"/>
      <c r="DOB26" s="41"/>
      <c r="DOC26" s="41"/>
      <c r="DOD26" s="41"/>
      <c r="DOE26" s="41"/>
      <c r="DOF26" s="41"/>
      <c r="DOG26" s="41"/>
      <c r="DOH26" s="41"/>
      <c r="DOI26" s="41"/>
      <c r="DOJ26" s="41"/>
      <c r="DOK26" s="41"/>
      <c r="DOL26" s="41"/>
      <c r="DOM26" s="41"/>
      <c r="DON26" s="41"/>
      <c r="DOO26" s="41"/>
      <c r="DOP26" s="41"/>
      <c r="DOQ26" s="41"/>
      <c r="DOR26" s="41"/>
      <c r="DOS26" s="41"/>
      <c r="DOT26" s="41"/>
      <c r="DOU26" s="41"/>
      <c r="DOV26" s="41"/>
      <c r="DOW26" s="41"/>
      <c r="DOX26" s="41"/>
      <c r="DOY26" s="41"/>
      <c r="DOZ26" s="41"/>
      <c r="DPA26" s="41"/>
      <c r="DPB26" s="41"/>
      <c r="DPC26" s="41"/>
      <c r="DPD26" s="41"/>
      <c r="DPE26" s="41"/>
      <c r="DPF26" s="41"/>
      <c r="DPG26" s="41"/>
      <c r="DPH26" s="41"/>
      <c r="DPI26" s="41"/>
      <c r="DPJ26" s="41"/>
      <c r="DPK26" s="41"/>
      <c r="DPL26" s="41"/>
      <c r="DPM26" s="41"/>
      <c r="DPN26" s="41"/>
      <c r="DPO26" s="41"/>
      <c r="DPP26" s="41"/>
      <c r="DPQ26" s="41"/>
      <c r="DPR26" s="41"/>
      <c r="DPS26" s="41"/>
      <c r="DPT26" s="41"/>
      <c r="DPU26" s="41"/>
      <c r="DPV26" s="41"/>
      <c r="DPW26" s="41"/>
      <c r="DPX26" s="41"/>
      <c r="DPY26" s="41"/>
      <c r="DPZ26" s="41"/>
      <c r="DQA26" s="41"/>
      <c r="DQB26" s="41"/>
      <c r="DQC26" s="41"/>
      <c r="DQD26" s="41"/>
      <c r="DQE26" s="41"/>
      <c r="DQF26" s="41"/>
      <c r="DQG26" s="41"/>
      <c r="DQH26" s="41"/>
      <c r="DQI26" s="41"/>
      <c r="DQJ26" s="41"/>
      <c r="DQK26" s="41"/>
      <c r="DQL26" s="41"/>
      <c r="DQM26" s="41"/>
      <c r="DQN26" s="41"/>
      <c r="DQO26" s="41"/>
      <c r="DQP26" s="41"/>
      <c r="DQQ26" s="41"/>
      <c r="DQR26" s="41"/>
      <c r="DQS26" s="41"/>
      <c r="DQT26" s="41"/>
      <c r="DQU26" s="41"/>
      <c r="DQV26" s="41"/>
      <c r="DQW26" s="41"/>
      <c r="DQX26" s="41"/>
      <c r="DQY26" s="41"/>
      <c r="DQZ26" s="41"/>
      <c r="DRA26" s="41"/>
      <c r="DRB26" s="41"/>
      <c r="DRC26" s="41"/>
      <c r="DRD26" s="41"/>
      <c r="DRE26" s="41"/>
      <c r="DRF26" s="41"/>
      <c r="DRG26" s="41"/>
      <c r="DRH26" s="41"/>
      <c r="DRI26" s="41"/>
      <c r="DRJ26" s="41"/>
      <c r="DRK26" s="41"/>
      <c r="DRL26" s="41"/>
      <c r="DRM26" s="41"/>
      <c r="DRN26" s="41"/>
      <c r="DRO26" s="41"/>
      <c r="DRP26" s="41"/>
      <c r="DRQ26" s="41"/>
      <c r="DRR26" s="41"/>
      <c r="DRS26" s="41"/>
      <c r="DRT26" s="41"/>
      <c r="DRU26" s="41"/>
      <c r="DRV26" s="41"/>
      <c r="DRW26" s="41"/>
      <c r="DRX26" s="41"/>
      <c r="DRY26" s="41"/>
      <c r="DRZ26" s="41"/>
      <c r="DSA26" s="41"/>
      <c r="DSB26" s="41"/>
      <c r="DSC26" s="41"/>
      <c r="DSD26" s="41"/>
      <c r="DSE26" s="41"/>
      <c r="DSF26" s="41"/>
      <c r="DSG26" s="41"/>
      <c r="DSH26" s="41"/>
      <c r="DSI26" s="41"/>
      <c r="DSJ26" s="41"/>
      <c r="DSK26" s="41"/>
      <c r="DSL26" s="41"/>
      <c r="DSM26" s="41"/>
      <c r="DSN26" s="41"/>
      <c r="DSO26" s="41"/>
      <c r="DSP26" s="41"/>
      <c r="DSQ26" s="41"/>
      <c r="DSR26" s="41"/>
      <c r="DSS26" s="41"/>
      <c r="DST26" s="41"/>
      <c r="DSU26" s="41"/>
      <c r="DSV26" s="41"/>
      <c r="DSW26" s="41"/>
      <c r="DSX26" s="41"/>
      <c r="DSY26" s="41"/>
      <c r="DSZ26" s="41"/>
      <c r="DTA26" s="41"/>
      <c r="DTB26" s="41"/>
      <c r="DTC26" s="41"/>
      <c r="DTD26" s="41"/>
      <c r="DTE26" s="41"/>
      <c r="DTF26" s="41"/>
      <c r="DTG26" s="41"/>
      <c r="DTH26" s="41"/>
      <c r="DTI26" s="41"/>
      <c r="DTJ26" s="41"/>
      <c r="DTK26" s="41"/>
      <c r="DTL26" s="41"/>
      <c r="DTM26" s="41"/>
      <c r="DTN26" s="41"/>
      <c r="DTO26" s="41"/>
      <c r="DTP26" s="41"/>
      <c r="DTQ26" s="41"/>
      <c r="DTR26" s="41"/>
      <c r="DTS26" s="41"/>
      <c r="DTT26" s="41"/>
      <c r="DTU26" s="41"/>
      <c r="DTV26" s="41"/>
      <c r="DTW26" s="41"/>
      <c r="DTX26" s="41"/>
      <c r="DTY26" s="41"/>
      <c r="DTZ26" s="41"/>
      <c r="DUA26" s="41"/>
      <c r="DUB26" s="41"/>
      <c r="DUC26" s="41"/>
      <c r="DUD26" s="41"/>
      <c r="DUE26" s="41"/>
      <c r="DUF26" s="41"/>
      <c r="DUG26" s="41"/>
      <c r="DUH26" s="41"/>
      <c r="DUI26" s="41"/>
      <c r="DUJ26" s="41"/>
      <c r="DUK26" s="41"/>
      <c r="DUL26" s="41"/>
      <c r="DUM26" s="41"/>
      <c r="DUN26" s="41"/>
      <c r="DUO26" s="41"/>
      <c r="DUP26" s="41"/>
      <c r="DUQ26" s="41"/>
      <c r="DUR26" s="41"/>
      <c r="DUS26" s="41"/>
      <c r="DUT26" s="41"/>
      <c r="DUU26" s="41"/>
      <c r="DUV26" s="41"/>
      <c r="DUW26" s="41"/>
      <c r="DUX26" s="41"/>
      <c r="DUY26" s="41"/>
      <c r="DUZ26" s="41"/>
      <c r="DVA26" s="41"/>
      <c r="DVB26" s="41"/>
      <c r="DVC26" s="41"/>
      <c r="DVD26" s="41"/>
      <c r="DVE26" s="41"/>
      <c r="DVF26" s="41"/>
      <c r="DVG26" s="41"/>
      <c r="DVH26" s="41"/>
      <c r="DVI26" s="41"/>
      <c r="DVJ26" s="41"/>
      <c r="DVK26" s="41"/>
      <c r="DVL26" s="41"/>
      <c r="DVM26" s="41"/>
      <c r="DVN26" s="41"/>
      <c r="DVO26" s="41"/>
      <c r="DVP26" s="41"/>
      <c r="DVQ26" s="41"/>
      <c r="DVR26" s="41"/>
      <c r="DVS26" s="41"/>
      <c r="DVT26" s="41"/>
      <c r="DVU26" s="41"/>
      <c r="DVV26" s="41"/>
      <c r="DVW26" s="41"/>
      <c r="DVX26" s="41"/>
      <c r="DVY26" s="41"/>
      <c r="DVZ26" s="41"/>
      <c r="DWA26" s="41"/>
      <c r="DWB26" s="41"/>
      <c r="DWC26" s="41"/>
      <c r="DWD26" s="41"/>
      <c r="DWE26" s="41"/>
      <c r="DWF26" s="41"/>
      <c r="DWG26" s="41"/>
      <c r="DWH26" s="41"/>
      <c r="DWI26" s="41"/>
      <c r="DWJ26" s="41"/>
      <c r="DWK26" s="41"/>
      <c r="DWL26" s="41"/>
      <c r="DWM26" s="41"/>
      <c r="DWN26" s="41"/>
      <c r="DWO26" s="41"/>
      <c r="DWP26" s="41"/>
      <c r="DWQ26" s="41"/>
      <c r="DWR26" s="41"/>
      <c r="DWS26" s="41"/>
      <c r="DWT26" s="41"/>
      <c r="DWU26" s="41"/>
      <c r="DWV26" s="41"/>
      <c r="DWW26" s="41"/>
      <c r="DWX26" s="41"/>
      <c r="DWY26" s="41"/>
      <c r="DWZ26" s="41"/>
      <c r="DXA26" s="41"/>
      <c r="DXB26" s="41"/>
      <c r="DXC26" s="41"/>
      <c r="DXD26" s="41"/>
      <c r="DXE26" s="41"/>
      <c r="DXF26" s="41"/>
      <c r="DXG26" s="41"/>
      <c r="DXH26" s="41"/>
      <c r="DXI26" s="41"/>
      <c r="DXJ26" s="41"/>
      <c r="DXK26" s="41"/>
      <c r="DXL26" s="41"/>
      <c r="DXM26" s="41"/>
      <c r="DXN26" s="41"/>
      <c r="DXO26" s="41"/>
      <c r="DXP26" s="41"/>
      <c r="DXQ26" s="41"/>
      <c r="DXR26" s="41"/>
      <c r="DXS26" s="41"/>
      <c r="DXT26" s="41"/>
      <c r="DXU26" s="41"/>
      <c r="DXV26" s="41"/>
      <c r="DXW26" s="41"/>
      <c r="DXX26" s="41"/>
      <c r="DXY26" s="41"/>
      <c r="DXZ26" s="41"/>
      <c r="DYA26" s="41"/>
      <c r="DYB26" s="41"/>
      <c r="DYC26" s="41"/>
      <c r="DYD26" s="41"/>
      <c r="DYE26" s="41"/>
      <c r="DYF26" s="41"/>
      <c r="DYG26" s="41"/>
      <c r="DYH26" s="41"/>
      <c r="DYI26" s="41"/>
      <c r="DYJ26" s="41"/>
      <c r="DYK26" s="41"/>
      <c r="DYL26" s="41"/>
      <c r="DYM26" s="41"/>
      <c r="DYN26" s="41"/>
      <c r="DYO26" s="41"/>
      <c r="DYP26" s="41"/>
      <c r="DYQ26" s="41"/>
      <c r="DYR26" s="41"/>
      <c r="DYS26" s="41"/>
      <c r="DYT26" s="41"/>
      <c r="DYU26" s="41"/>
      <c r="DYV26" s="41"/>
      <c r="DYW26" s="41"/>
      <c r="DYX26" s="41"/>
      <c r="DYY26" s="41"/>
      <c r="DYZ26" s="41"/>
      <c r="DZA26" s="41"/>
      <c r="DZB26" s="41"/>
      <c r="DZC26" s="41"/>
      <c r="DZD26" s="41"/>
      <c r="DZE26" s="41"/>
      <c r="DZF26" s="41"/>
      <c r="DZG26" s="41"/>
      <c r="DZH26" s="41"/>
      <c r="DZI26" s="41"/>
      <c r="DZJ26" s="41"/>
      <c r="DZK26" s="41"/>
      <c r="DZL26" s="41"/>
      <c r="DZM26" s="41"/>
      <c r="DZN26" s="41"/>
      <c r="DZO26" s="41"/>
      <c r="DZP26" s="41"/>
      <c r="DZQ26" s="41"/>
      <c r="DZR26" s="41"/>
      <c r="DZS26" s="41"/>
      <c r="DZT26" s="41"/>
      <c r="DZU26" s="41"/>
      <c r="DZV26" s="41"/>
      <c r="DZW26" s="41"/>
      <c r="DZX26" s="41"/>
      <c r="DZY26" s="41"/>
      <c r="DZZ26" s="41"/>
      <c r="EAA26" s="41"/>
      <c r="EAB26" s="41"/>
      <c r="EAC26" s="41"/>
      <c r="EAD26" s="41"/>
      <c r="EAE26" s="41"/>
      <c r="EAF26" s="41"/>
      <c r="EAG26" s="41"/>
      <c r="EAH26" s="41"/>
      <c r="EAI26" s="41"/>
      <c r="EAJ26" s="41"/>
      <c r="EAK26" s="41"/>
      <c r="EAL26" s="41"/>
      <c r="EAM26" s="41"/>
      <c r="EAN26" s="41"/>
      <c r="EAO26" s="41"/>
      <c r="EAP26" s="41"/>
      <c r="EAQ26" s="41"/>
      <c r="EAR26" s="41"/>
      <c r="EAS26" s="41"/>
      <c r="EAT26" s="41"/>
      <c r="EAU26" s="41"/>
      <c r="EAV26" s="41"/>
      <c r="EAW26" s="41"/>
      <c r="EAX26" s="41"/>
      <c r="EAY26" s="41"/>
      <c r="EAZ26" s="41"/>
      <c r="EBA26" s="41"/>
      <c r="EBB26" s="41"/>
      <c r="EBC26" s="41"/>
      <c r="EBD26" s="41"/>
      <c r="EBE26" s="41"/>
      <c r="EBF26" s="41"/>
      <c r="EBG26" s="41"/>
      <c r="EBH26" s="41"/>
      <c r="EBI26" s="41"/>
      <c r="EBJ26" s="41"/>
      <c r="EBK26" s="41"/>
      <c r="EBL26" s="41"/>
      <c r="EBM26" s="41"/>
      <c r="EBN26" s="41"/>
      <c r="EBO26" s="41"/>
      <c r="EBP26" s="41"/>
      <c r="EBQ26" s="41"/>
      <c r="EBR26" s="41"/>
      <c r="EBS26" s="41"/>
      <c r="EBT26" s="41"/>
      <c r="EBU26" s="41"/>
      <c r="EBV26" s="41"/>
      <c r="EBW26" s="41"/>
      <c r="EBX26" s="41"/>
      <c r="EBY26" s="41"/>
      <c r="EBZ26" s="41"/>
      <c r="ECA26" s="41"/>
      <c r="ECB26" s="41"/>
      <c r="ECC26" s="41"/>
      <c r="ECD26" s="41"/>
      <c r="ECE26" s="41"/>
      <c r="ECF26" s="41"/>
      <c r="ECG26" s="41"/>
      <c r="ECH26" s="41"/>
      <c r="ECI26" s="41"/>
      <c r="ECJ26" s="41"/>
      <c r="ECK26" s="41"/>
      <c r="ECL26" s="41"/>
      <c r="ECM26" s="41"/>
      <c r="ECN26" s="41"/>
      <c r="ECO26" s="41"/>
      <c r="ECP26" s="41"/>
      <c r="ECQ26" s="41"/>
      <c r="ECR26" s="41"/>
      <c r="ECS26" s="41"/>
      <c r="ECT26" s="41"/>
      <c r="ECU26" s="41"/>
      <c r="ECV26" s="41"/>
      <c r="ECW26" s="41"/>
      <c r="ECX26" s="41"/>
      <c r="ECY26" s="41"/>
      <c r="ECZ26" s="41"/>
      <c r="EDA26" s="41"/>
      <c r="EDB26" s="41"/>
      <c r="EDC26" s="41"/>
      <c r="EDD26" s="41"/>
      <c r="EDE26" s="41"/>
      <c r="EDF26" s="41"/>
      <c r="EDG26" s="41"/>
      <c r="EDH26" s="41"/>
      <c r="EDI26" s="41"/>
      <c r="EDJ26" s="41"/>
      <c r="EDK26" s="41"/>
      <c r="EDL26" s="41"/>
      <c r="EDM26" s="41"/>
      <c r="EDN26" s="41"/>
      <c r="EDO26" s="41"/>
      <c r="EDP26" s="41"/>
      <c r="EDQ26" s="41"/>
      <c r="EDR26" s="41"/>
      <c r="EDS26" s="41"/>
      <c r="EDT26" s="41"/>
      <c r="EDU26" s="41"/>
      <c r="EDV26" s="41"/>
      <c r="EDW26" s="41"/>
      <c r="EDX26" s="41"/>
      <c r="EDY26" s="41"/>
      <c r="EDZ26" s="41"/>
      <c r="EEA26" s="41"/>
      <c r="EEB26" s="41"/>
      <c r="EEC26" s="41"/>
      <c r="EED26" s="41"/>
      <c r="EEE26" s="41"/>
      <c r="EEF26" s="41"/>
      <c r="EEG26" s="41"/>
      <c r="EEH26" s="41"/>
      <c r="EEI26" s="41"/>
      <c r="EEJ26" s="41"/>
      <c r="EEK26" s="41"/>
      <c r="EEL26" s="41"/>
      <c r="EEM26" s="41"/>
      <c r="EEN26" s="41"/>
      <c r="EEO26" s="41"/>
      <c r="EEP26" s="41"/>
      <c r="EEQ26" s="41"/>
      <c r="EER26" s="41"/>
      <c r="EES26" s="41"/>
      <c r="EET26" s="41"/>
      <c r="EEU26" s="41"/>
      <c r="EEV26" s="41"/>
      <c r="EEW26" s="41"/>
      <c r="EEX26" s="41"/>
      <c r="EEY26" s="41"/>
      <c r="EEZ26" s="41"/>
      <c r="EFA26" s="41"/>
      <c r="EFB26" s="41"/>
      <c r="EFC26" s="41"/>
      <c r="EFD26" s="41"/>
      <c r="EFE26" s="41"/>
      <c r="EFF26" s="41"/>
      <c r="EFG26" s="41"/>
      <c r="EFH26" s="41"/>
      <c r="EFI26" s="41"/>
      <c r="EFJ26" s="41"/>
      <c r="EFK26" s="41"/>
      <c r="EFL26" s="41"/>
      <c r="EFM26" s="41"/>
      <c r="EFN26" s="41"/>
      <c r="EFO26" s="41"/>
      <c r="EFP26" s="41"/>
      <c r="EFQ26" s="41"/>
      <c r="EFR26" s="41"/>
      <c r="EFS26" s="41"/>
      <c r="EFT26" s="41"/>
      <c r="EFU26" s="41"/>
      <c r="EFV26" s="41"/>
      <c r="EFW26" s="41"/>
      <c r="EFX26" s="41"/>
      <c r="EFY26" s="41"/>
      <c r="EFZ26" s="41"/>
      <c r="EGA26" s="41"/>
      <c r="EGB26" s="41"/>
      <c r="EGC26" s="41"/>
      <c r="EGD26" s="41"/>
      <c r="EGE26" s="41"/>
      <c r="EGF26" s="41"/>
      <c r="EGG26" s="41"/>
      <c r="EGH26" s="41"/>
      <c r="EGI26" s="41"/>
      <c r="EGJ26" s="41"/>
      <c r="EGK26" s="41"/>
      <c r="EGL26" s="41"/>
      <c r="EGM26" s="41"/>
      <c r="EGN26" s="41"/>
      <c r="EGO26" s="41"/>
      <c r="EGP26" s="41"/>
      <c r="EGQ26" s="41"/>
      <c r="EGR26" s="41"/>
      <c r="EGS26" s="41"/>
      <c r="EGT26" s="41"/>
      <c r="EGU26" s="41"/>
      <c r="EGV26" s="41"/>
      <c r="EGW26" s="41"/>
      <c r="EGX26" s="41"/>
      <c r="EGY26" s="41"/>
      <c r="EGZ26" s="41"/>
      <c r="EHA26" s="41"/>
      <c r="EHB26" s="41"/>
      <c r="EHC26" s="41"/>
      <c r="EHD26" s="41"/>
      <c r="EHE26" s="41"/>
      <c r="EHF26" s="41"/>
      <c r="EHG26" s="41"/>
      <c r="EHH26" s="41"/>
      <c r="EHI26" s="41"/>
      <c r="EHJ26" s="41"/>
      <c r="EHK26" s="41"/>
      <c r="EHL26" s="41"/>
      <c r="EHM26" s="41"/>
      <c r="EHN26" s="41"/>
      <c r="EHO26" s="41"/>
      <c r="EHP26" s="41"/>
      <c r="EHQ26" s="41"/>
      <c r="EHR26" s="41"/>
      <c r="EHS26" s="41"/>
      <c r="EHT26" s="41"/>
      <c r="EHU26" s="41"/>
      <c r="EHV26" s="41"/>
      <c r="EHW26" s="41"/>
      <c r="EHX26" s="41"/>
      <c r="EHY26" s="41"/>
      <c r="EHZ26" s="41"/>
      <c r="EIA26" s="41"/>
      <c r="EIB26" s="41"/>
      <c r="EIC26" s="41"/>
      <c r="EID26" s="41"/>
      <c r="EIE26" s="41"/>
      <c r="EIF26" s="41"/>
      <c r="EIG26" s="41"/>
      <c r="EIH26" s="41"/>
      <c r="EII26" s="41"/>
      <c r="EIJ26" s="41"/>
      <c r="EIK26" s="41"/>
      <c r="EIL26" s="41"/>
      <c r="EIM26" s="41"/>
      <c r="EIN26" s="41"/>
      <c r="EIO26" s="41"/>
      <c r="EIP26" s="41"/>
      <c r="EIQ26" s="41"/>
      <c r="EIR26" s="41"/>
      <c r="EIS26" s="41"/>
      <c r="EIT26" s="41"/>
      <c r="EIU26" s="41"/>
      <c r="EIV26" s="41"/>
      <c r="EIW26" s="41"/>
      <c r="EIX26" s="41"/>
      <c r="EIY26" s="41"/>
      <c r="EIZ26" s="41"/>
      <c r="EJA26" s="41"/>
      <c r="EJB26" s="41"/>
      <c r="EJC26" s="41"/>
      <c r="EJD26" s="41"/>
      <c r="EJE26" s="41"/>
      <c r="EJF26" s="41"/>
      <c r="EJG26" s="41"/>
      <c r="EJH26" s="41"/>
      <c r="EJI26" s="41"/>
      <c r="EJJ26" s="41"/>
      <c r="EJK26" s="41"/>
      <c r="EJL26" s="41"/>
      <c r="EJM26" s="41"/>
      <c r="EJN26" s="41"/>
      <c r="EJO26" s="41"/>
      <c r="EJP26" s="41"/>
      <c r="EJQ26" s="41"/>
      <c r="EJR26" s="41"/>
      <c r="EJS26" s="41"/>
      <c r="EJT26" s="41"/>
      <c r="EJU26" s="41"/>
      <c r="EJV26" s="41"/>
      <c r="EJW26" s="41"/>
      <c r="EJX26" s="41"/>
      <c r="EJY26" s="41"/>
      <c r="EJZ26" s="41"/>
      <c r="EKA26" s="41"/>
      <c r="EKB26" s="41"/>
      <c r="EKC26" s="41"/>
      <c r="EKD26" s="41"/>
      <c r="EKE26" s="41"/>
      <c r="EKF26" s="41"/>
      <c r="EKG26" s="41"/>
      <c r="EKH26" s="41"/>
      <c r="EKI26" s="41"/>
      <c r="EKJ26" s="41"/>
      <c r="EKK26" s="41"/>
      <c r="EKL26" s="41"/>
      <c r="EKM26" s="41"/>
      <c r="EKN26" s="41"/>
      <c r="EKO26" s="41"/>
      <c r="EKP26" s="41"/>
      <c r="EKQ26" s="41"/>
      <c r="EKR26" s="41"/>
      <c r="EKS26" s="41"/>
      <c r="EKT26" s="41"/>
      <c r="EKU26" s="41"/>
      <c r="EKV26" s="41"/>
      <c r="EKW26" s="41"/>
      <c r="EKX26" s="41"/>
      <c r="EKY26" s="41"/>
      <c r="EKZ26" s="41"/>
      <c r="ELA26" s="41"/>
      <c r="ELB26" s="41"/>
      <c r="ELC26" s="41"/>
      <c r="ELD26" s="41"/>
      <c r="ELE26" s="41"/>
      <c r="ELF26" s="41"/>
      <c r="ELG26" s="41"/>
      <c r="ELH26" s="41"/>
      <c r="ELI26" s="41"/>
      <c r="ELJ26" s="41"/>
      <c r="ELK26" s="41"/>
      <c r="ELL26" s="41"/>
      <c r="ELM26" s="41"/>
      <c r="ELN26" s="41"/>
      <c r="ELO26" s="41"/>
      <c r="ELP26" s="41"/>
      <c r="ELQ26" s="41"/>
      <c r="ELR26" s="41"/>
      <c r="ELS26" s="41"/>
      <c r="ELT26" s="41"/>
      <c r="ELU26" s="41"/>
      <c r="ELV26" s="41"/>
      <c r="ELW26" s="41"/>
      <c r="ELX26" s="41"/>
      <c r="ELY26" s="41"/>
      <c r="ELZ26" s="41"/>
      <c r="EMA26" s="41"/>
      <c r="EMB26" s="41"/>
      <c r="EMC26" s="41"/>
      <c r="EMD26" s="41"/>
      <c r="EME26" s="41"/>
      <c r="EMF26" s="41"/>
      <c r="EMG26" s="41"/>
      <c r="EMH26" s="41"/>
      <c r="EMI26" s="41"/>
      <c r="EMJ26" s="41"/>
      <c r="EMK26" s="41"/>
      <c r="EML26" s="41"/>
      <c r="EMM26" s="41"/>
      <c r="EMN26" s="41"/>
      <c r="EMO26" s="41"/>
      <c r="EMP26" s="41"/>
      <c r="EMQ26" s="41"/>
      <c r="EMR26" s="41"/>
      <c r="EMS26" s="41"/>
      <c r="EMT26" s="41"/>
      <c r="EMU26" s="41"/>
      <c r="EMV26" s="41"/>
      <c r="EMW26" s="41"/>
      <c r="EMX26" s="41"/>
      <c r="EMY26" s="41"/>
      <c r="EMZ26" s="41"/>
      <c r="ENA26" s="41"/>
      <c r="ENB26" s="41"/>
      <c r="ENC26" s="41"/>
      <c r="END26" s="41"/>
      <c r="ENE26" s="41"/>
      <c r="ENF26" s="41"/>
      <c r="ENG26" s="41"/>
      <c r="ENH26" s="41"/>
      <c r="ENI26" s="41"/>
      <c r="ENJ26" s="41"/>
      <c r="ENK26" s="41"/>
      <c r="ENL26" s="41"/>
      <c r="ENM26" s="41"/>
      <c r="ENN26" s="41"/>
      <c r="ENO26" s="41"/>
      <c r="ENP26" s="41"/>
      <c r="ENQ26" s="41"/>
      <c r="ENR26" s="41"/>
      <c r="ENS26" s="41"/>
      <c r="ENT26" s="41"/>
      <c r="ENU26" s="41"/>
      <c r="ENV26" s="41"/>
      <c r="ENW26" s="41"/>
      <c r="ENX26" s="41"/>
      <c r="ENY26" s="41"/>
      <c r="ENZ26" s="41"/>
      <c r="EOA26" s="41"/>
      <c r="EOB26" s="41"/>
      <c r="EOC26" s="41"/>
      <c r="EOD26" s="41"/>
      <c r="EOE26" s="41"/>
      <c r="EOF26" s="41"/>
      <c r="EOG26" s="41"/>
      <c r="EOH26" s="41"/>
      <c r="EOI26" s="41"/>
      <c r="EOJ26" s="41"/>
      <c r="EOK26" s="41"/>
      <c r="EOL26" s="41"/>
      <c r="EOM26" s="41"/>
      <c r="EON26" s="41"/>
      <c r="EOO26" s="41"/>
      <c r="EOP26" s="41"/>
      <c r="EOQ26" s="41"/>
      <c r="EOR26" s="41"/>
      <c r="EOS26" s="41"/>
      <c r="EOT26" s="41"/>
      <c r="EOU26" s="41"/>
      <c r="EOV26" s="41"/>
      <c r="EOW26" s="41"/>
      <c r="EOX26" s="41"/>
      <c r="EOY26" s="41"/>
      <c r="EOZ26" s="41"/>
      <c r="EPA26" s="41"/>
      <c r="EPB26" s="41"/>
      <c r="EPC26" s="41"/>
      <c r="EPD26" s="41"/>
      <c r="EPE26" s="41"/>
      <c r="EPF26" s="41"/>
      <c r="EPG26" s="41"/>
      <c r="EPH26" s="41"/>
      <c r="EPI26" s="41"/>
      <c r="EPJ26" s="41"/>
      <c r="EPK26" s="41"/>
      <c r="EPL26" s="41"/>
      <c r="EPM26" s="41"/>
      <c r="EPN26" s="41"/>
      <c r="EPO26" s="41"/>
      <c r="EPP26" s="41"/>
      <c r="EPQ26" s="41"/>
      <c r="EPR26" s="41"/>
      <c r="EPS26" s="41"/>
      <c r="EPT26" s="41"/>
      <c r="EPU26" s="41"/>
      <c r="EPV26" s="41"/>
      <c r="EPW26" s="41"/>
      <c r="EPX26" s="41"/>
      <c r="EPY26" s="41"/>
      <c r="EPZ26" s="41"/>
      <c r="EQA26" s="41"/>
      <c r="EQB26" s="41"/>
      <c r="EQC26" s="41"/>
      <c r="EQD26" s="41"/>
      <c r="EQE26" s="41"/>
      <c r="EQF26" s="41"/>
      <c r="EQG26" s="41"/>
      <c r="EQH26" s="41"/>
      <c r="EQI26" s="41"/>
      <c r="EQJ26" s="41"/>
      <c r="EQK26" s="41"/>
      <c r="EQL26" s="41"/>
      <c r="EQM26" s="41"/>
      <c r="EQN26" s="41"/>
      <c r="EQO26" s="41"/>
      <c r="EQP26" s="41"/>
      <c r="EQQ26" s="41"/>
      <c r="EQR26" s="41"/>
      <c r="EQS26" s="41"/>
      <c r="EQT26" s="41"/>
      <c r="EQU26" s="41"/>
      <c r="EQV26" s="41"/>
      <c r="EQW26" s="41"/>
      <c r="EQX26" s="41"/>
      <c r="EQY26" s="41"/>
      <c r="EQZ26" s="41"/>
      <c r="ERA26" s="41"/>
      <c r="ERB26" s="41"/>
      <c r="ERC26" s="41"/>
      <c r="ERD26" s="41"/>
      <c r="ERE26" s="41"/>
      <c r="ERF26" s="41"/>
      <c r="ERG26" s="41"/>
      <c r="ERH26" s="41"/>
      <c r="ERI26" s="41"/>
      <c r="ERJ26" s="41"/>
      <c r="ERK26" s="41"/>
      <c r="ERL26" s="41"/>
      <c r="ERM26" s="41"/>
      <c r="ERN26" s="41"/>
      <c r="ERO26" s="41"/>
      <c r="ERP26" s="41"/>
      <c r="ERQ26" s="41"/>
      <c r="ERR26" s="41"/>
      <c r="ERS26" s="41"/>
      <c r="ERT26" s="41"/>
      <c r="ERU26" s="41"/>
      <c r="ERV26" s="41"/>
      <c r="ERW26" s="41"/>
      <c r="ERX26" s="41"/>
      <c r="ERY26" s="41"/>
      <c r="ERZ26" s="41"/>
      <c r="ESA26" s="41"/>
      <c r="ESB26" s="41"/>
      <c r="ESC26" s="41"/>
      <c r="ESD26" s="41"/>
      <c r="ESE26" s="41"/>
      <c r="ESF26" s="41"/>
      <c r="ESG26" s="41"/>
      <c r="ESH26" s="41"/>
      <c r="ESI26" s="41"/>
      <c r="ESJ26" s="41"/>
      <c r="ESK26" s="41"/>
      <c r="ESL26" s="41"/>
      <c r="ESM26" s="41"/>
      <c r="ESN26" s="41"/>
      <c r="ESO26" s="41"/>
      <c r="ESP26" s="41"/>
      <c r="ESQ26" s="41"/>
      <c r="ESR26" s="41"/>
      <c r="ESS26" s="41"/>
      <c r="EST26" s="41"/>
      <c r="ESU26" s="41"/>
      <c r="ESV26" s="41"/>
      <c r="ESW26" s="41"/>
      <c r="ESX26" s="41"/>
      <c r="ESY26" s="41"/>
      <c r="ESZ26" s="41"/>
      <c r="ETA26" s="41"/>
      <c r="ETB26" s="41"/>
      <c r="ETC26" s="41"/>
      <c r="ETD26" s="41"/>
      <c r="ETE26" s="41"/>
      <c r="ETF26" s="41"/>
      <c r="ETG26" s="41"/>
      <c r="ETH26" s="41"/>
      <c r="ETI26" s="41"/>
      <c r="ETJ26" s="41"/>
      <c r="ETK26" s="41"/>
      <c r="ETL26" s="41"/>
      <c r="ETM26" s="41"/>
      <c r="ETN26" s="41"/>
      <c r="ETO26" s="41"/>
      <c r="ETP26" s="41"/>
      <c r="ETQ26" s="41"/>
      <c r="ETR26" s="41"/>
      <c r="ETS26" s="41"/>
      <c r="ETT26" s="41"/>
      <c r="ETU26" s="41"/>
      <c r="ETV26" s="41"/>
      <c r="ETW26" s="41"/>
      <c r="ETX26" s="41"/>
      <c r="ETY26" s="41"/>
      <c r="ETZ26" s="41"/>
      <c r="EUA26" s="41"/>
      <c r="EUB26" s="41"/>
      <c r="EUC26" s="41"/>
      <c r="EUD26" s="41"/>
      <c r="EUE26" s="41"/>
      <c r="EUF26" s="41"/>
      <c r="EUG26" s="41"/>
      <c r="EUH26" s="41"/>
      <c r="EUI26" s="41"/>
      <c r="EUJ26" s="41"/>
      <c r="EUK26" s="41"/>
      <c r="EUL26" s="41"/>
      <c r="EUM26" s="41"/>
      <c r="EUN26" s="41"/>
      <c r="EUO26" s="41"/>
      <c r="EUP26" s="41"/>
      <c r="EUQ26" s="41"/>
      <c r="EUR26" s="41"/>
      <c r="EUS26" s="41"/>
      <c r="EUT26" s="41"/>
      <c r="EUU26" s="41"/>
      <c r="EUV26" s="41"/>
      <c r="EUW26" s="41"/>
      <c r="EUX26" s="41"/>
      <c r="EUY26" s="41"/>
      <c r="EUZ26" s="41"/>
      <c r="EVA26" s="41"/>
      <c r="EVB26" s="41"/>
      <c r="EVC26" s="41"/>
      <c r="EVD26" s="41"/>
      <c r="EVE26" s="41"/>
      <c r="EVF26" s="41"/>
      <c r="EVG26" s="41"/>
      <c r="EVH26" s="41"/>
      <c r="EVI26" s="41"/>
      <c r="EVJ26" s="41"/>
      <c r="EVK26" s="41"/>
      <c r="EVL26" s="41"/>
      <c r="EVM26" s="41"/>
      <c r="EVN26" s="41"/>
      <c r="EVO26" s="41"/>
      <c r="EVP26" s="41"/>
      <c r="EVQ26" s="41"/>
      <c r="EVR26" s="41"/>
      <c r="EVS26" s="41"/>
      <c r="EVT26" s="41"/>
      <c r="EVU26" s="41"/>
      <c r="EVV26" s="41"/>
      <c r="EVW26" s="41"/>
      <c r="EVX26" s="41"/>
      <c r="EVY26" s="41"/>
      <c r="EVZ26" s="41"/>
      <c r="EWA26" s="41"/>
      <c r="EWB26" s="41"/>
      <c r="EWC26" s="41"/>
      <c r="EWD26" s="41"/>
      <c r="EWE26" s="41"/>
      <c r="EWF26" s="41"/>
      <c r="EWG26" s="41"/>
      <c r="EWH26" s="41"/>
      <c r="EWI26" s="41"/>
      <c r="EWJ26" s="41"/>
      <c r="EWK26" s="41"/>
      <c r="EWL26" s="41"/>
      <c r="EWM26" s="41"/>
      <c r="EWN26" s="41"/>
      <c r="EWO26" s="41"/>
      <c r="EWP26" s="41"/>
      <c r="EWQ26" s="41"/>
      <c r="EWR26" s="41"/>
      <c r="EWS26" s="41"/>
      <c r="EWT26" s="41"/>
      <c r="EWU26" s="41"/>
      <c r="EWV26" s="41"/>
      <c r="EWW26" s="41"/>
      <c r="EWX26" s="41"/>
      <c r="EWY26" s="41"/>
      <c r="EWZ26" s="41"/>
      <c r="EXA26" s="41"/>
      <c r="EXB26" s="41"/>
      <c r="EXC26" s="41"/>
      <c r="EXD26" s="41"/>
      <c r="EXE26" s="41"/>
      <c r="EXF26" s="41"/>
      <c r="EXG26" s="41"/>
      <c r="EXH26" s="41"/>
      <c r="EXI26" s="41"/>
      <c r="EXJ26" s="41"/>
      <c r="EXK26" s="41"/>
      <c r="EXL26" s="41"/>
      <c r="EXM26" s="41"/>
      <c r="EXN26" s="41"/>
      <c r="EXO26" s="41"/>
      <c r="EXP26" s="41"/>
      <c r="EXQ26" s="41"/>
      <c r="EXR26" s="41"/>
      <c r="EXS26" s="41"/>
      <c r="EXT26" s="41"/>
      <c r="EXU26" s="41"/>
      <c r="EXV26" s="41"/>
      <c r="EXW26" s="41"/>
      <c r="EXX26" s="41"/>
      <c r="EXY26" s="41"/>
      <c r="EXZ26" s="41"/>
      <c r="EYA26" s="41"/>
      <c r="EYB26" s="41"/>
      <c r="EYC26" s="41"/>
      <c r="EYD26" s="41"/>
      <c r="EYE26" s="41"/>
      <c r="EYF26" s="41"/>
      <c r="EYG26" s="41"/>
      <c r="EYH26" s="41"/>
      <c r="EYI26" s="41"/>
      <c r="EYJ26" s="41"/>
      <c r="EYK26" s="41"/>
      <c r="EYL26" s="41"/>
      <c r="EYM26" s="41"/>
      <c r="EYN26" s="41"/>
      <c r="EYO26" s="41"/>
      <c r="EYP26" s="41"/>
      <c r="EYQ26" s="41"/>
      <c r="EYR26" s="41"/>
      <c r="EYS26" s="41"/>
      <c r="EYT26" s="41"/>
      <c r="EYU26" s="41"/>
      <c r="EYV26" s="41"/>
      <c r="EYW26" s="41"/>
      <c r="EYX26" s="41"/>
      <c r="EYY26" s="41"/>
      <c r="EYZ26" s="41"/>
      <c r="EZA26" s="41"/>
      <c r="EZB26" s="41"/>
      <c r="EZC26" s="41"/>
      <c r="EZD26" s="41"/>
      <c r="EZE26" s="41"/>
      <c r="EZF26" s="41"/>
      <c r="EZG26" s="41"/>
      <c r="EZH26" s="41"/>
      <c r="EZI26" s="41"/>
      <c r="EZJ26" s="41"/>
      <c r="EZK26" s="41"/>
      <c r="EZL26" s="41"/>
      <c r="EZM26" s="41"/>
      <c r="EZN26" s="41"/>
      <c r="EZO26" s="41"/>
      <c r="EZP26" s="41"/>
      <c r="EZQ26" s="41"/>
      <c r="EZR26" s="41"/>
      <c r="EZS26" s="41"/>
      <c r="EZT26" s="41"/>
      <c r="EZU26" s="41"/>
      <c r="EZV26" s="41"/>
      <c r="EZW26" s="41"/>
      <c r="EZX26" s="41"/>
      <c r="EZY26" s="41"/>
      <c r="EZZ26" s="41"/>
      <c r="FAA26" s="41"/>
      <c r="FAB26" s="41"/>
      <c r="FAC26" s="41"/>
      <c r="FAD26" s="41"/>
      <c r="FAE26" s="41"/>
      <c r="FAF26" s="41"/>
      <c r="FAG26" s="41"/>
      <c r="FAH26" s="41"/>
      <c r="FAI26" s="41"/>
      <c r="FAJ26" s="41"/>
      <c r="FAK26" s="41"/>
      <c r="FAL26" s="41"/>
      <c r="FAM26" s="41"/>
      <c r="FAN26" s="41"/>
      <c r="FAO26" s="41"/>
      <c r="FAP26" s="41"/>
      <c r="FAQ26" s="41"/>
      <c r="FAR26" s="41"/>
      <c r="FAS26" s="41"/>
      <c r="FAT26" s="41"/>
      <c r="FAU26" s="41"/>
      <c r="FAV26" s="41"/>
      <c r="FAW26" s="41"/>
      <c r="FAX26" s="41"/>
      <c r="FAY26" s="41"/>
      <c r="FAZ26" s="41"/>
      <c r="FBA26" s="41"/>
      <c r="FBB26" s="41"/>
      <c r="FBC26" s="41"/>
      <c r="FBD26" s="41"/>
      <c r="FBE26" s="41"/>
      <c r="FBF26" s="41"/>
      <c r="FBG26" s="41"/>
      <c r="FBH26" s="41"/>
      <c r="FBI26" s="41"/>
      <c r="FBJ26" s="41"/>
      <c r="FBK26" s="41"/>
      <c r="FBL26" s="41"/>
      <c r="FBM26" s="41"/>
      <c r="FBN26" s="41"/>
      <c r="FBO26" s="41"/>
      <c r="FBP26" s="41"/>
      <c r="FBQ26" s="41"/>
      <c r="FBR26" s="41"/>
      <c r="FBS26" s="41"/>
      <c r="FBT26" s="41"/>
      <c r="FBU26" s="41"/>
      <c r="FBV26" s="41"/>
      <c r="FBW26" s="41"/>
      <c r="FBX26" s="41"/>
      <c r="FBY26" s="41"/>
      <c r="FBZ26" s="41"/>
      <c r="FCA26" s="41"/>
      <c r="FCB26" s="41"/>
      <c r="FCC26" s="41"/>
      <c r="FCD26" s="41"/>
      <c r="FCE26" s="41"/>
      <c r="FCF26" s="41"/>
      <c r="FCG26" s="41"/>
      <c r="FCH26" s="41"/>
      <c r="FCI26" s="41"/>
      <c r="FCJ26" s="41"/>
      <c r="FCK26" s="41"/>
      <c r="FCL26" s="41"/>
      <c r="FCM26" s="41"/>
      <c r="FCN26" s="41"/>
      <c r="FCO26" s="41"/>
      <c r="FCP26" s="41"/>
      <c r="FCQ26" s="41"/>
      <c r="FCR26" s="41"/>
      <c r="FCS26" s="41"/>
      <c r="FCT26" s="41"/>
      <c r="FCU26" s="41"/>
      <c r="FCV26" s="41"/>
      <c r="FCW26" s="41"/>
      <c r="FCX26" s="41"/>
      <c r="FCY26" s="41"/>
      <c r="FCZ26" s="41"/>
      <c r="FDA26" s="41"/>
      <c r="FDB26" s="41"/>
      <c r="FDC26" s="41"/>
      <c r="FDD26" s="41"/>
      <c r="FDE26" s="41"/>
      <c r="FDF26" s="41"/>
      <c r="FDG26" s="41"/>
      <c r="FDH26" s="41"/>
      <c r="FDI26" s="41"/>
      <c r="FDJ26" s="41"/>
      <c r="FDK26" s="41"/>
      <c r="FDL26" s="41"/>
      <c r="FDM26" s="41"/>
      <c r="FDN26" s="41"/>
      <c r="FDO26" s="41"/>
      <c r="FDP26" s="41"/>
      <c r="FDQ26" s="41"/>
      <c r="FDR26" s="41"/>
      <c r="FDS26" s="41"/>
      <c r="FDT26" s="41"/>
      <c r="FDU26" s="41"/>
      <c r="FDV26" s="41"/>
      <c r="FDW26" s="41"/>
      <c r="FDX26" s="41"/>
      <c r="FDY26" s="41"/>
      <c r="FDZ26" s="41"/>
      <c r="FEA26" s="41"/>
      <c r="FEB26" s="41"/>
      <c r="FEC26" s="41"/>
      <c r="FED26" s="41"/>
      <c r="FEE26" s="41"/>
      <c r="FEF26" s="41"/>
      <c r="FEG26" s="41"/>
      <c r="FEH26" s="41"/>
      <c r="FEI26" s="41"/>
      <c r="FEJ26" s="41"/>
      <c r="FEK26" s="41"/>
      <c r="FEL26" s="41"/>
      <c r="FEM26" s="41"/>
      <c r="FEN26" s="41"/>
      <c r="FEO26" s="41"/>
      <c r="FEP26" s="41"/>
      <c r="FEQ26" s="41"/>
      <c r="FER26" s="41"/>
      <c r="FES26" s="41"/>
      <c r="FET26" s="41"/>
      <c r="FEU26" s="41"/>
      <c r="FEV26" s="41"/>
      <c r="FEW26" s="41"/>
      <c r="FEX26" s="41"/>
      <c r="FEY26" s="41"/>
      <c r="FEZ26" s="41"/>
      <c r="FFA26" s="41"/>
      <c r="FFB26" s="41"/>
      <c r="FFC26" s="41"/>
      <c r="FFD26" s="41"/>
      <c r="FFE26" s="41"/>
      <c r="FFF26" s="41"/>
      <c r="FFG26" s="41"/>
      <c r="FFH26" s="41"/>
      <c r="FFI26" s="41"/>
      <c r="FFJ26" s="41"/>
      <c r="FFK26" s="41"/>
      <c r="FFL26" s="41"/>
      <c r="FFM26" s="41"/>
      <c r="FFN26" s="41"/>
      <c r="FFO26" s="41"/>
      <c r="FFP26" s="41"/>
      <c r="FFQ26" s="41"/>
      <c r="FFR26" s="41"/>
      <c r="FFS26" s="41"/>
      <c r="FFT26" s="41"/>
      <c r="FFU26" s="41"/>
      <c r="FFV26" s="41"/>
      <c r="FFW26" s="41"/>
      <c r="FFX26" s="41"/>
      <c r="FFY26" s="41"/>
      <c r="FFZ26" s="41"/>
      <c r="FGA26" s="41"/>
      <c r="FGB26" s="41"/>
      <c r="FGC26" s="41"/>
      <c r="FGD26" s="41"/>
      <c r="FGE26" s="41"/>
      <c r="FGF26" s="41"/>
      <c r="FGG26" s="41"/>
      <c r="FGH26" s="41"/>
      <c r="FGI26" s="41"/>
      <c r="FGJ26" s="41"/>
      <c r="FGK26" s="41"/>
      <c r="FGL26" s="41"/>
      <c r="FGM26" s="41"/>
      <c r="FGN26" s="41"/>
      <c r="FGO26" s="41"/>
      <c r="FGP26" s="41"/>
      <c r="FGQ26" s="41"/>
      <c r="FGR26" s="41"/>
      <c r="FGS26" s="41"/>
      <c r="FGT26" s="41"/>
      <c r="FGU26" s="41"/>
      <c r="FGV26" s="41"/>
      <c r="FGW26" s="41"/>
      <c r="FGX26" s="41"/>
      <c r="FGY26" s="41"/>
      <c r="FGZ26" s="41"/>
      <c r="FHA26" s="41"/>
      <c r="FHB26" s="41"/>
      <c r="FHC26" s="41"/>
      <c r="FHD26" s="41"/>
      <c r="FHE26" s="41"/>
      <c r="FHF26" s="41"/>
      <c r="FHG26" s="41"/>
      <c r="FHH26" s="41"/>
      <c r="FHI26" s="41"/>
      <c r="FHJ26" s="41"/>
      <c r="FHK26" s="41"/>
      <c r="FHL26" s="41"/>
      <c r="FHM26" s="41"/>
      <c r="FHN26" s="41"/>
      <c r="FHO26" s="41"/>
      <c r="FHP26" s="41"/>
      <c r="FHQ26" s="41"/>
      <c r="FHR26" s="41"/>
      <c r="FHS26" s="41"/>
      <c r="FHT26" s="41"/>
      <c r="FHU26" s="41"/>
      <c r="FHV26" s="41"/>
      <c r="FHW26" s="41"/>
      <c r="FHX26" s="41"/>
      <c r="FHY26" s="41"/>
      <c r="FHZ26" s="41"/>
      <c r="FIA26" s="41"/>
      <c r="FIB26" s="41"/>
      <c r="FIC26" s="41"/>
      <c r="FID26" s="41"/>
      <c r="FIE26" s="41"/>
      <c r="FIF26" s="41"/>
      <c r="FIG26" s="41"/>
      <c r="FIH26" s="41"/>
      <c r="FII26" s="41"/>
      <c r="FIJ26" s="41"/>
      <c r="FIK26" s="41"/>
      <c r="FIL26" s="41"/>
      <c r="FIM26" s="41"/>
      <c r="FIN26" s="41"/>
      <c r="FIO26" s="41"/>
      <c r="FIP26" s="41"/>
      <c r="FIQ26" s="41"/>
      <c r="FIR26" s="41"/>
      <c r="FIS26" s="41"/>
      <c r="FIT26" s="41"/>
      <c r="FIU26" s="41"/>
      <c r="FIV26" s="41"/>
      <c r="FIW26" s="41"/>
      <c r="FIX26" s="41"/>
      <c r="FIY26" s="41"/>
      <c r="FIZ26" s="41"/>
      <c r="FJA26" s="41"/>
      <c r="FJB26" s="41"/>
      <c r="FJC26" s="41"/>
      <c r="FJD26" s="41"/>
      <c r="FJE26" s="41"/>
      <c r="FJF26" s="41"/>
      <c r="FJG26" s="41"/>
      <c r="FJH26" s="41"/>
      <c r="FJI26" s="41"/>
      <c r="FJJ26" s="41"/>
      <c r="FJK26" s="41"/>
      <c r="FJL26" s="41"/>
      <c r="FJM26" s="41"/>
      <c r="FJN26" s="41"/>
      <c r="FJO26" s="41"/>
      <c r="FJP26" s="41"/>
      <c r="FJQ26" s="41"/>
      <c r="FJR26" s="41"/>
      <c r="FJS26" s="41"/>
      <c r="FJT26" s="41"/>
      <c r="FJU26" s="41"/>
      <c r="FJV26" s="41"/>
      <c r="FJW26" s="41"/>
      <c r="FJX26" s="41"/>
      <c r="FJY26" s="41"/>
      <c r="FJZ26" s="41"/>
      <c r="FKA26" s="41"/>
      <c r="FKB26" s="41"/>
      <c r="FKC26" s="41"/>
      <c r="FKD26" s="41"/>
      <c r="FKE26" s="41"/>
      <c r="FKF26" s="41"/>
      <c r="FKG26" s="41"/>
      <c r="FKH26" s="41"/>
      <c r="FKI26" s="41"/>
      <c r="FKJ26" s="41"/>
      <c r="FKK26" s="41"/>
      <c r="FKL26" s="41"/>
      <c r="FKM26" s="41"/>
      <c r="FKN26" s="41"/>
      <c r="FKO26" s="41"/>
      <c r="FKP26" s="41"/>
      <c r="FKQ26" s="41"/>
      <c r="FKR26" s="41"/>
      <c r="FKS26" s="41"/>
      <c r="FKT26" s="41"/>
      <c r="FKU26" s="41"/>
      <c r="FKV26" s="41"/>
      <c r="FKW26" s="41"/>
      <c r="FKX26" s="41"/>
      <c r="FKY26" s="41"/>
      <c r="FKZ26" s="41"/>
      <c r="FLA26" s="41"/>
      <c r="FLB26" s="41"/>
      <c r="FLC26" s="41"/>
      <c r="FLD26" s="41"/>
      <c r="FLE26" s="41"/>
      <c r="FLF26" s="41"/>
      <c r="FLG26" s="41"/>
      <c r="FLH26" s="41"/>
      <c r="FLI26" s="41"/>
      <c r="FLJ26" s="41"/>
      <c r="FLK26" s="41"/>
      <c r="FLL26" s="41"/>
      <c r="FLM26" s="41"/>
      <c r="FLN26" s="41"/>
      <c r="FLO26" s="41"/>
      <c r="FLP26" s="41"/>
      <c r="FLQ26" s="41"/>
      <c r="FLR26" s="41"/>
      <c r="FLS26" s="41"/>
      <c r="FLT26" s="41"/>
      <c r="FLU26" s="41"/>
      <c r="FLV26" s="41"/>
      <c r="FLW26" s="41"/>
      <c r="FLX26" s="41"/>
      <c r="FLY26" s="41"/>
      <c r="FLZ26" s="41"/>
      <c r="FMA26" s="41"/>
      <c r="FMB26" s="41"/>
      <c r="FMC26" s="41"/>
      <c r="FMD26" s="41"/>
      <c r="FME26" s="41"/>
      <c r="FMF26" s="41"/>
      <c r="FMG26" s="41"/>
      <c r="FMH26" s="41"/>
      <c r="FMI26" s="41"/>
      <c r="FMJ26" s="41"/>
      <c r="FMK26" s="41"/>
      <c r="FML26" s="41"/>
      <c r="FMM26" s="41"/>
      <c r="FMN26" s="41"/>
      <c r="FMO26" s="41"/>
      <c r="FMP26" s="41"/>
      <c r="FMQ26" s="41"/>
      <c r="FMR26" s="41"/>
      <c r="FMS26" s="41"/>
      <c r="FMT26" s="41"/>
      <c r="FMU26" s="41"/>
      <c r="FMV26" s="41"/>
      <c r="FMW26" s="41"/>
      <c r="FMX26" s="41"/>
      <c r="FMY26" s="41"/>
      <c r="FMZ26" s="41"/>
      <c r="FNA26" s="41"/>
      <c r="FNB26" s="41"/>
      <c r="FNC26" s="41"/>
      <c r="FND26" s="41"/>
      <c r="FNE26" s="41"/>
      <c r="FNF26" s="41"/>
      <c r="FNG26" s="41"/>
      <c r="FNH26" s="41"/>
      <c r="FNI26" s="41"/>
      <c r="FNJ26" s="41"/>
      <c r="FNK26" s="41"/>
      <c r="FNL26" s="41"/>
      <c r="FNM26" s="41"/>
      <c r="FNN26" s="41"/>
      <c r="FNO26" s="41"/>
      <c r="FNP26" s="41"/>
      <c r="FNQ26" s="41"/>
      <c r="FNR26" s="41"/>
      <c r="FNS26" s="41"/>
      <c r="FNT26" s="41"/>
      <c r="FNU26" s="41"/>
      <c r="FNV26" s="41"/>
      <c r="FNW26" s="41"/>
      <c r="FNX26" s="41"/>
      <c r="FNY26" s="41"/>
      <c r="FNZ26" s="41"/>
      <c r="FOA26" s="41"/>
      <c r="FOB26" s="41"/>
      <c r="FOC26" s="41"/>
      <c r="FOD26" s="41"/>
      <c r="FOE26" s="41"/>
      <c r="FOF26" s="41"/>
      <c r="FOG26" s="41"/>
      <c r="FOH26" s="41"/>
      <c r="FOI26" s="41"/>
      <c r="FOJ26" s="41"/>
      <c r="FOK26" s="41"/>
      <c r="FOL26" s="41"/>
      <c r="FOM26" s="41"/>
      <c r="FON26" s="41"/>
      <c r="FOO26" s="41"/>
      <c r="FOP26" s="41"/>
      <c r="FOQ26" s="41"/>
      <c r="FOR26" s="41"/>
      <c r="FOS26" s="41"/>
      <c r="FOT26" s="41"/>
      <c r="FOU26" s="41"/>
      <c r="FOV26" s="41"/>
      <c r="FOW26" s="41"/>
      <c r="FOX26" s="41"/>
      <c r="FOY26" s="41"/>
      <c r="FOZ26" s="41"/>
      <c r="FPA26" s="41"/>
      <c r="FPB26" s="41"/>
      <c r="FPC26" s="41"/>
      <c r="FPD26" s="41"/>
      <c r="FPE26" s="41"/>
      <c r="FPF26" s="41"/>
      <c r="FPG26" s="41"/>
      <c r="FPH26" s="41"/>
      <c r="FPI26" s="41"/>
      <c r="FPJ26" s="41"/>
      <c r="FPK26" s="41"/>
      <c r="FPL26" s="41"/>
      <c r="FPM26" s="41"/>
      <c r="FPN26" s="41"/>
      <c r="FPO26" s="41"/>
      <c r="FPP26" s="41"/>
      <c r="FPQ26" s="41"/>
      <c r="FPR26" s="41"/>
      <c r="FPS26" s="41"/>
      <c r="FPT26" s="41"/>
      <c r="FPU26" s="41"/>
      <c r="FPV26" s="41"/>
      <c r="FPW26" s="41"/>
      <c r="FPX26" s="41"/>
      <c r="FPY26" s="41"/>
      <c r="FPZ26" s="41"/>
      <c r="FQA26" s="41"/>
      <c r="FQB26" s="41"/>
      <c r="FQC26" s="41"/>
      <c r="FQD26" s="41"/>
      <c r="FQE26" s="41"/>
      <c r="FQF26" s="41"/>
      <c r="FQG26" s="41"/>
      <c r="FQH26" s="41"/>
      <c r="FQI26" s="41"/>
      <c r="FQJ26" s="41"/>
      <c r="FQK26" s="41"/>
      <c r="FQL26" s="41"/>
      <c r="FQM26" s="41"/>
      <c r="FQN26" s="41"/>
      <c r="FQO26" s="41"/>
      <c r="FQP26" s="41"/>
      <c r="FQQ26" s="41"/>
      <c r="FQR26" s="41"/>
      <c r="FQS26" s="41"/>
      <c r="FQT26" s="41"/>
      <c r="FQU26" s="41"/>
      <c r="FQV26" s="41"/>
      <c r="FQW26" s="41"/>
      <c r="FQX26" s="41"/>
      <c r="FQY26" s="41"/>
      <c r="FQZ26" s="41"/>
      <c r="FRA26" s="41"/>
      <c r="FRB26" s="41"/>
      <c r="FRC26" s="41"/>
      <c r="FRD26" s="41"/>
      <c r="FRE26" s="41"/>
      <c r="FRF26" s="41"/>
      <c r="FRG26" s="41"/>
      <c r="FRH26" s="41"/>
      <c r="FRI26" s="41"/>
      <c r="FRJ26" s="41"/>
      <c r="FRK26" s="41"/>
      <c r="FRL26" s="41"/>
      <c r="FRM26" s="41"/>
      <c r="FRN26" s="41"/>
      <c r="FRO26" s="41"/>
      <c r="FRP26" s="41"/>
      <c r="FRQ26" s="41"/>
      <c r="FRR26" s="41"/>
      <c r="FRS26" s="41"/>
      <c r="FRT26" s="41"/>
      <c r="FRU26" s="41"/>
      <c r="FRV26" s="41"/>
      <c r="FRW26" s="41"/>
      <c r="FRX26" s="41"/>
      <c r="FRY26" s="41"/>
      <c r="FRZ26" s="41"/>
      <c r="FSA26" s="41"/>
      <c r="FSB26" s="41"/>
      <c r="FSC26" s="41"/>
      <c r="FSD26" s="41"/>
      <c r="FSE26" s="41"/>
      <c r="FSF26" s="41"/>
      <c r="FSG26" s="41"/>
      <c r="FSH26" s="41"/>
      <c r="FSI26" s="41"/>
      <c r="FSJ26" s="41"/>
      <c r="FSK26" s="41"/>
      <c r="FSL26" s="41"/>
      <c r="FSM26" s="41"/>
      <c r="FSN26" s="41"/>
      <c r="FSO26" s="41"/>
      <c r="FSP26" s="41"/>
      <c r="FSQ26" s="41"/>
      <c r="FSR26" s="41"/>
      <c r="FSS26" s="41"/>
      <c r="FST26" s="41"/>
      <c r="FSU26" s="41"/>
      <c r="FSV26" s="41"/>
      <c r="FSW26" s="41"/>
      <c r="FSX26" s="41"/>
      <c r="FSY26" s="41"/>
      <c r="FSZ26" s="41"/>
      <c r="FTA26" s="41"/>
      <c r="FTB26" s="41"/>
      <c r="FTC26" s="41"/>
      <c r="FTD26" s="41"/>
      <c r="FTE26" s="41"/>
      <c r="FTF26" s="41"/>
      <c r="FTG26" s="41"/>
      <c r="FTH26" s="41"/>
      <c r="FTI26" s="41"/>
      <c r="FTJ26" s="41"/>
      <c r="FTK26" s="41"/>
      <c r="FTL26" s="41"/>
      <c r="FTM26" s="41"/>
      <c r="FTN26" s="41"/>
      <c r="FTO26" s="41"/>
      <c r="FTP26" s="41"/>
      <c r="FTQ26" s="41"/>
      <c r="FTR26" s="41"/>
      <c r="FTS26" s="41"/>
      <c r="FTT26" s="41"/>
      <c r="FTU26" s="41"/>
      <c r="FTV26" s="41"/>
      <c r="FTW26" s="41"/>
      <c r="FTX26" s="41"/>
      <c r="FTY26" s="41"/>
      <c r="FTZ26" s="41"/>
      <c r="FUA26" s="41"/>
      <c r="FUB26" s="41"/>
      <c r="FUC26" s="41"/>
      <c r="FUD26" s="41"/>
      <c r="FUE26" s="41"/>
      <c r="FUF26" s="41"/>
      <c r="FUG26" s="41"/>
      <c r="FUH26" s="41"/>
      <c r="FUI26" s="41"/>
      <c r="FUJ26" s="41"/>
      <c r="FUK26" s="41"/>
      <c r="FUL26" s="41"/>
      <c r="FUM26" s="41"/>
      <c r="FUN26" s="41"/>
      <c r="FUO26" s="41"/>
      <c r="FUP26" s="41"/>
      <c r="FUQ26" s="41"/>
      <c r="FUR26" s="41"/>
      <c r="FUS26" s="41"/>
      <c r="FUT26" s="41"/>
      <c r="FUU26" s="41"/>
      <c r="FUV26" s="41"/>
      <c r="FUW26" s="41"/>
      <c r="FUX26" s="41"/>
      <c r="FUY26" s="41"/>
      <c r="FUZ26" s="41"/>
      <c r="FVA26" s="41"/>
      <c r="FVB26" s="41"/>
      <c r="FVC26" s="41"/>
      <c r="FVD26" s="41"/>
      <c r="FVE26" s="41"/>
      <c r="FVF26" s="41"/>
      <c r="FVG26" s="41"/>
      <c r="FVH26" s="41"/>
      <c r="FVI26" s="41"/>
      <c r="FVJ26" s="41"/>
      <c r="FVK26" s="41"/>
      <c r="FVL26" s="41"/>
      <c r="FVM26" s="41"/>
      <c r="FVN26" s="41"/>
      <c r="FVO26" s="41"/>
      <c r="FVP26" s="41"/>
      <c r="FVQ26" s="41"/>
      <c r="FVR26" s="41"/>
      <c r="FVS26" s="41"/>
      <c r="FVT26" s="41"/>
      <c r="FVU26" s="41"/>
      <c r="FVV26" s="41"/>
      <c r="FVW26" s="41"/>
      <c r="FVX26" s="41"/>
      <c r="FVY26" s="41"/>
      <c r="FVZ26" s="41"/>
      <c r="FWA26" s="41"/>
      <c r="FWB26" s="41"/>
      <c r="FWC26" s="41"/>
      <c r="FWD26" s="41"/>
      <c r="FWE26" s="41"/>
      <c r="FWF26" s="41"/>
      <c r="FWG26" s="41"/>
      <c r="FWH26" s="41"/>
      <c r="FWI26" s="41"/>
      <c r="FWJ26" s="41"/>
      <c r="FWK26" s="41"/>
      <c r="FWL26" s="41"/>
      <c r="FWM26" s="41"/>
      <c r="FWN26" s="41"/>
      <c r="FWO26" s="41"/>
      <c r="FWP26" s="41"/>
      <c r="FWQ26" s="41"/>
      <c r="FWR26" s="41"/>
      <c r="FWS26" s="41"/>
      <c r="FWT26" s="41"/>
      <c r="FWU26" s="41"/>
      <c r="FWV26" s="41"/>
      <c r="FWW26" s="41"/>
      <c r="FWX26" s="41"/>
      <c r="FWY26" s="41"/>
      <c r="FWZ26" s="41"/>
      <c r="FXA26" s="41"/>
      <c r="FXB26" s="41"/>
      <c r="FXC26" s="41"/>
      <c r="FXD26" s="41"/>
      <c r="FXE26" s="41"/>
      <c r="FXF26" s="41"/>
      <c r="FXG26" s="41"/>
      <c r="FXH26" s="41"/>
      <c r="FXI26" s="41"/>
      <c r="FXJ26" s="41"/>
      <c r="FXK26" s="41"/>
      <c r="FXL26" s="41"/>
      <c r="FXM26" s="41"/>
      <c r="FXN26" s="41"/>
      <c r="FXO26" s="41"/>
      <c r="FXP26" s="41"/>
      <c r="FXQ26" s="41"/>
      <c r="FXR26" s="41"/>
      <c r="FXS26" s="41"/>
      <c r="FXT26" s="41"/>
      <c r="FXU26" s="41"/>
      <c r="FXV26" s="41"/>
      <c r="FXW26" s="41"/>
      <c r="FXX26" s="41"/>
      <c r="FXY26" s="41"/>
      <c r="FXZ26" s="41"/>
      <c r="FYA26" s="41"/>
      <c r="FYB26" s="41"/>
      <c r="FYC26" s="41"/>
      <c r="FYD26" s="41"/>
      <c r="FYE26" s="41"/>
      <c r="FYF26" s="41"/>
      <c r="FYG26" s="41"/>
      <c r="FYH26" s="41"/>
      <c r="FYI26" s="41"/>
      <c r="FYJ26" s="41"/>
      <c r="FYK26" s="41"/>
      <c r="FYL26" s="41"/>
      <c r="FYM26" s="41"/>
      <c r="FYN26" s="41"/>
      <c r="FYO26" s="41"/>
      <c r="FYP26" s="41"/>
      <c r="FYQ26" s="41"/>
      <c r="FYR26" s="41"/>
      <c r="FYS26" s="41"/>
      <c r="FYT26" s="41"/>
      <c r="FYU26" s="41"/>
      <c r="FYV26" s="41"/>
      <c r="FYW26" s="41"/>
      <c r="FYX26" s="41"/>
      <c r="FYY26" s="41"/>
      <c r="FYZ26" s="41"/>
      <c r="FZA26" s="41"/>
      <c r="FZB26" s="41"/>
      <c r="FZC26" s="41"/>
      <c r="FZD26" s="41"/>
      <c r="FZE26" s="41"/>
      <c r="FZF26" s="41"/>
      <c r="FZG26" s="41"/>
      <c r="FZH26" s="41"/>
      <c r="FZI26" s="41"/>
      <c r="FZJ26" s="41"/>
      <c r="FZK26" s="41"/>
      <c r="FZL26" s="41"/>
      <c r="FZM26" s="41"/>
      <c r="FZN26" s="41"/>
      <c r="FZO26" s="41"/>
      <c r="FZP26" s="41"/>
      <c r="FZQ26" s="41"/>
      <c r="FZR26" s="41"/>
      <c r="FZS26" s="41"/>
      <c r="FZT26" s="41"/>
      <c r="FZU26" s="41"/>
      <c r="FZV26" s="41"/>
      <c r="FZW26" s="41"/>
      <c r="FZX26" s="41"/>
      <c r="FZY26" s="41"/>
      <c r="FZZ26" s="41"/>
      <c r="GAA26" s="41"/>
      <c r="GAB26" s="41"/>
      <c r="GAC26" s="41"/>
      <c r="GAD26" s="41"/>
      <c r="GAE26" s="41"/>
      <c r="GAF26" s="41"/>
      <c r="GAG26" s="41"/>
      <c r="GAH26" s="41"/>
      <c r="GAI26" s="41"/>
      <c r="GAJ26" s="41"/>
      <c r="GAK26" s="41"/>
      <c r="GAL26" s="41"/>
      <c r="GAM26" s="41"/>
      <c r="GAN26" s="41"/>
      <c r="GAO26" s="41"/>
      <c r="GAP26" s="41"/>
      <c r="GAQ26" s="41"/>
      <c r="GAR26" s="41"/>
      <c r="GAS26" s="41"/>
      <c r="GAT26" s="41"/>
      <c r="GAU26" s="41"/>
      <c r="GAV26" s="41"/>
      <c r="GAW26" s="41"/>
      <c r="GAX26" s="41"/>
      <c r="GAY26" s="41"/>
      <c r="GAZ26" s="41"/>
      <c r="GBA26" s="41"/>
      <c r="GBB26" s="41"/>
      <c r="GBC26" s="41"/>
      <c r="GBD26" s="41"/>
      <c r="GBE26" s="41"/>
      <c r="GBF26" s="41"/>
      <c r="GBG26" s="41"/>
      <c r="GBH26" s="41"/>
      <c r="GBI26" s="41"/>
      <c r="GBJ26" s="41"/>
      <c r="GBK26" s="41"/>
      <c r="GBL26" s="41"/>
      <c r="GBM26" s="41"/>
      <c r="GBN26" s="41"/>
      <c r="GBO26" s="41"/>
      <c r="GBP26" s="41"/>
      <c r="GBQ26" s="41"/>
      <c r="GBR26" s="41"/>
      <c r="GBS26" s="41"/>
      <c r="GBT26" s="41"/>
      <c r="GBU26" s="41"/>
      <c r="GBV26" s="41"/>
      <c r="GBW26" s="41"/>
      <c r="GBX26" s="41"/>
      <c r="GBY26" s="41"/>
      <c r="GBZ26" s="41"/>
      <c r="GCA26" s="41"/>
      <c r="GCB26" s="41"/>
      <c r="GCC26" s="41"/>
      <c r="GCD26" s="41"/>
      <c r="GCE26" s="41"/>
      <c r="GCF26" s="41"/>
      <c r="GCG26" s="41"/>
      <c r="GCH26" s="41"/>
      <c r="GCI26" s="41"/>
      <c r="GCJ26" s="41"/>
      <c r="GCK26" s="41"/>
      <c r="GCL26" s="41"/>
      <c r="GCM26" s="41"/>
      <c r="GCN26" s="41"/>
      <c r="GCO26" s="41"/>
      <c r="GCP26" s="41"/>
      <c r="GCQ26" s="41"/>
      <c r="GCR26" s="41"/>
      <c r="GCS26" s="41"/>
      <c r="GCT26" s="41"/>
      <c r="GCU26" s="41"/>
      <c r="GCV26" s="41"/>
      <c r="GCW26" s="41"/>
      <c r="GCX26" s="41"/>
      <c r="GCY26" s="41"/>
      <c r="GCZ26" s="41"/>
      <c r="GDA26" s="41"/>
      <c r="GDB26" s="41"/>
      <c r="GDC26" s="41"/>
      <c r="GDD26" s="41"/>
      <c r="GDE26" s="41"/>
      <c r="GDF26" s="41"/>
      <c r="GDG26" s="41"/>
      <c r="GDH26" s="41"/>
      <c r="GDI26" s="41"/>
      <c r="GDJ26" s="41"/>
      <c r="GDK26" s="41"/>
      <c r="GDL26" s="41"/>
      <c r="GDM26" s="41"/>
      <c r="GDN26" s="41"/>
      <c r="GDO26" s="41"/>
      <c r="GDP26" s="41"/>
      <c r="GDQ26" s="41"/>
      <c r="GDR26" s="41"/>
      <c r="GDS26" s="41"/>
      <c r="GDT26" s="41"/>
      <c r="GDU26" s="41"/>
      <c r="GDV26" s="41"/>
      <c r="GDW26" s="41"/>
      <c r="GDX26" s="41"/>
      <c r="GDY26" s="41"/>
      <c r="GDZ26" s="41"/>
      <c r="GEA26" s="41"/>
      <c r="GEB26" s="41"/>
      <c r="GEC26" s="41"/>
      <c r="GED26" s="41"/>
      <c r="GEE26" s="41"/>
      <c r="GEF26" s="41"/>
      <c r="GEG26" s="41"/>
      <c r="GEH26" s="41"/>
      <c r="GEI26" s="41"/>
      <c r="GEJ26" s="41"/>
      <c r="GEK26" s="41"/>
      <c r="GEL26" s="41"/>
      <c r="GEM26" s="41"/>
      <c r="GEN26" s="41"/>
      <c r="GEO26" s="41"/>
      <c r="GEP26" s="41"/>
      <c r="GEQ26" s="41"/>
      <c r="GER26" s="41"/>
      <c r="GES26" s="41"/>
      <c r="GET26" s="41"/>
      <c r="GEU26" s="41"/>
      <c r="GEV26" s="41"/>
      <c r="GEW26" s="41"/>
      <c r="GEX26" s="41"/>
      <c r="GEY26" s="41"/>
      <c r="GEZ26" s="41"/>
      <c r="GFA26" s="41"/>
      <c r="GFB26" s="41"/>
      <c r="GFC26" s="41"/>
      <c r="GFD26" s="41"/>
      <c r="GFE26" s="41"/>
      <c r="GFF26" s="41"/>
      <c r="GFG26" s="41"/>
      <c r="GFH26" s="41"/>
      <c r="GFI26" s="41"/>
      <c r="GFJ26" s="41"/>
      <c r="GFK26" s="41"/>
      <c r="GFL26" s="41"/>
      <c r="GFM26" s="41"/>
      <c r="GFN26" s="41"/>
      <c r="GFO26" s="41"/>
      <c r="GFP26" s="41"/>
      <c r="GFQ26" s="41"/>
      <c r="GFR26" s="41"/>
      <c r="GFS26" s="41"/>
      <c r="GFT26" s="41"/>
      <c r="GFU26" s="41"/>
      <c r="GFV26" s="41"/>
      <c r="GFW26" s="41"/>
      <c r="GFX26" s="41"/>
      <c r="GFY26" s="41"/>
      <c r="GFZ26" s="41"/>
      <c r="GGA26" s="41"/>
      <c r="GGB26" s="41"/>
      <c r="GGC26" s="41"/>
      <c r="GGD26" s="41"/>
      <c r="GGE26" s="41"/>
      <c r="GGF26" s="41"/>
      <c r="GGG26" s="41"/>
      <c r="GGH26" s="41"/>
      <c r="GGI26" s="41"/>
      <c r="GGJ26" s="41"/>
      <c r="GGK26" s="41"/>
      <c r="GGL26" s="41"/>
      <c r="GGM26" s="41"/>
      <c r="GGN26" s="41"/>
      <c r="GGO26" s="41"/>
      <c r="GGP26" s="41"/>
      <c r="GGQ26" s="41"/>
      <c r="GGR26" s="41"/>
      <c r="GGS26" s="41"/>
      <c r="GGT26" s="41"/>
      <c r="GGU26" s="41"/>
      <c r="GGV26" s="41"/>
      <c r="GGW26" s="41"/>
      <c r="GGX26" s="41"/>
      <c r="GGY26" s="41"/>
      <c r="GGZ26" s="41"/>
      <c r="GHA26" s="41"/>
      <c r="GHB26" s="41"/>
      <c r="GHC26" s="41"/>
      <c r="GHD26" s="41"/>
      <c r="GHE26" s="41"/>
      <c r="GHF26" s="41"/>
      <c r="GHG26" s="41"/>
      <c r="GHH26" s="41"/>
      <c r="GHI26" s="41"/>
      <c r="GHJ26" s="41"/>
      <c r="GHK26" s="41"/>
      <c r="GHL26" s="41"/>
      <c r="GHM26" s="41"/>
      <c r="GHN26" s="41"/>
      <c r="GHO26" s="41"/>
      <c r="GHP26" s="41"/>
      <c r="GHQ26" s="41"/>
      <c r="GHR26" s="41"/>
      <c r="GHS26" s="41"/>
      <c r="GHT26" s="41"/>
      <c r="GHU26" s="41"/>
      <c r="GHV26" s="41"/>
      <c r="GHW26" s="41"/>
      <c r="GHX26" s="41"/>
      <c r="GHY26" s="41"/>
      <c r="GHZ26" s="41"/>
      <c r="GIA26" s="41"/>
      <c r="GIB26" s="41"/>
      <c r="GIC26" s="41"/>
      <c r="GID26" s="41"/>
      <c r="GIE26" s="41"/>
      <c r="GIF26" s="41"/>
      <c r="GIG26" s="41"/>
      <c r="GIH26" s="41"/>
      <c r="GII26" s="41"/>
      <c r="GIJ26" s="41"/>
      <c r="GIK26" s="41"/>
      <c r="GIL26" s="41"/>
      <c r="GIM26" s="41"/>
      <c r="GIN26" s="41"/>
      <c r="GIO26" s="41"/>
      <c r="GIP26" s="41"/>
      <c r="GIQ26" s="41"/>
      <c r="GIR26" s="41"/>
      <c r="GIS26" s="41"/>
      <c r="GIT26" s="41"/>
      <c r="GIU26" s="41"/>
      <c r="GIV26" s="41"/>
      <c r="GIW26" s="41"/>
      <c r="GIX26" s="41"/>
      <c r="GIY26" s="41"/>
      <c r="GIZ26" s="41"/>
      <c r="GJA26" s="41"/>
      <c r="GJB26" s="41"/>
      <c r="GJC26" s="41"/>
      <c r="GJD26" s="41"/>
      <c r="GJE26" s="41"/>
      <c r="GJF26" s="41"/>
      <c r="GJG26" s="41"/>
      <c r="GJH26" s="41"/>
      <c r="GJI26" s="41"/>
      <c r="GJJ26" s="41"/>
      <c r="GJK26" s="41"/>
      <c r="GJL26" s="41"/>
      <c r="GJM26" s="41"/>
      <c r="GJN26" s="41"/>
      <c r="GJO26" s="41"/>
      <c r="GJP26" s="41"/>
      <c r="GJQ26" s="41"/>
      <c r="GJR26" s="41"/>
      <c r="GJS26" s="41"/>
      <c r="GJT26" s="41"/>
      <c r="GJU26" s="41"/>
      <c r="GJV26" s="41"/>
      <c r="GJW26" s="41"/>
      <c r="GJX26" s="41"/>
      <c r="GJY26" s="41"/>
      <c r="GJZ26" s="41"/>
      <c r="GKA26" s="41"/>
      <c r="GKB26" s="41"/>
      <c r="GKC26" s="41"/>
      <c r="GKD26" s="41"/>
      <c r="GKE26" s="41"/>
      <c r="GKF26" s="41"/>
      <c r="GKG26" s="41"/>
      <c r="GKH26" s="41"/>
      <c r="GKI26" s="41"/>
      <c r="GKJ26" s="41"/>
      <c r="GKK26" s="41"/>
      <c r="GKL26" s="41"/>
      <c r="GKM26" s="41"/>
      <c r="GKN26" s="41"/>
      <c r="GKO26" s="41"/>
      <c r="GKP26" s="41"/>
      <c r="GKQ26" s="41"/>
      <c r="GKR26" s="41"/>
      <c r="GKS26" s="41"/>
      <c r="GKT26" s="41"/>
      <c r="GKU26" s="41"/>
      <c r="GKV26" s="41"/>
      <c r="GKW26" s="41"/>
      <c r="GKX26" s="41"/>
      <c r="GKY26" s="41"/>
      <c r="GKZ26" s="41"/>
      <c r="GLA26" s="41"/>
      <c r="GLB26" s="41"/>
      <c r="GLC26" s="41"/>
      <c r="GLD26" s="41"/>
      <c r="GLE26" s="41"/>
      <c r="GLF26" s="41"/>
      <c r="GLG26" s="41"/>
      <c r="GLH26" s="41"/>
      <c r="GLI26" s="41"/>
      <c r="GLJ26" s="41"/>
      <c r="GLK26" s="41"/>
      <c r="GLL26" s="41"/>
      <c r="GLM26" s="41"/>
      <c r="GLN26" s="41"/>
      <c r="GLO26" s="41"/>
      <c r="GLP26" s="41"/>
      <c r="GLQ26" s="41"/>
      <c r="GLR26" s="41"/>
      <c r="GLS26" s="41"/>
      <c r="GLT26" s="41"/>
      <c r="GLU26" s="41"/>
      <c r="GLV26" s="41"/>
      <c r="GLW26" s="41"/>
      <c r="GLX26" s="41"/>
      <c r="GLY26" s="41"/>
      <c r="GLZ26" s="41"/>
      <c r="GMA26" s="41"/>
      <c r="GMB26" s="41"/>
      <c r="GMC26" s="41"/>
      <c r="GMD26" s="41"/>
      <c r="GME26" s="41"/>
      <c r="GMF26" s="41"/>
      <c r="GMG26" s="41"/>
      <c r="GMH26" s="41"/>
      <c r="GMI26" s="41"/>
      <c r="GMJ26" s="41"/>
      <c r="GMK26" s="41"/>
      <c r="GML26" s="41"/>
      <c r="GMM26" s="41"/>
      <c r="GMN26" s="41"/>
      <c r="GMO26" s="41"/>
      <c r="GMP26" s="41"/>
      <c r="GMQ26" s="41"/>
      <c r="GMR26" s="41"/>
      <c r="GMS26" s="41"/>
      <c r="GMT26" s="41"/>
      <c r="GMU26" s="41"/>
      <c r="GMV26" s="41"/>
      <c r="GMW26" s="41"/>
      <c r="GMX26" s="41"/>
      <c r="GMY26" s="41"/>
      <c r="GMZ26" s="41"/>
      <c r="GNA26" s="41"/>
      <c r="GNB26" s="41"/>
      <c r="GNC26" s="41"/>
      <c r="GND26" s="41"/>
      <c r="GNE26" s="41"/>
      <c r="GNF26" s="41"/>
      <c r="GNG26" s="41"/>
      <c r="GNH26" s="41"/>
      <c r="GNI26" s="41"/>
      <c r="GNJ26" s="41"/>
      <c r="GNK26" s="41"/>
      <c r="GNL26" s="41"/>
      <c r="GNM26" s="41"/>
      <c r="GNN26" s="41"/>
      <c r="GNO26" s="41"/>
      <c r="GNP26" s="41"/>
      <c r="GNQ26" s="41"/>
      <c r="GNR26" s="41"/>
      <c r="GNS26" s="41"/>
      <c r="GNT26" s="41"/>
      <c r="GNU26" s="41"/>
      <c r="GNV26" s="41"/>
      <c r="GNW26" s="41"/>
      <c r="GNX26" s="41"/>
      <c r="GNY26" s="41"/>
      <c r="GNZ26" s="41"/>
      <c r="GOA26" s="41"/>
      <c r="GOB26" s="41"/>
      <c r="GOC26" s="41"/>
      <c r="GOD26" s="41"/>
      <c r="GOE26" s="41"/>
      <c r="GOF26" s="41"/>
      <c r="GOG26" s="41"/>
      <c r="GOH26" s="41"/>
      <c r="GOI26" s="41"/>
      <c r="GOJ26" s="41"/>
      <c r="GOK26" s="41"/>
      <c r="GOL26" s="41"/>
      <c r="GOM26" s="41"/>
      <c r="GON26" s="41"/>
      <c r="GOO26" s="41"/>
      <c r="GOP26" s="41"/>
      <c r="GOQ26" s="41"/>
      <c r="GOR26" s="41"/>
      <c r="GOS26" s="41"/>
      <c r="GOT26" s="41"/>
      <c r="GOU26" s="41"/>
      <c r="GOV26" s="41"/>
      <c r="GOW26" s="41"/>
      <c r="GOX26" s="41"/>
      <c r="GOY26" s="41"/>
      <c r="GOZ26" s="41"/>
      <c r="GPA26" s="41"/>
      <c r="GPB26" s="41"/>
      <c r="GPC26" s="41"/>
      <c r="GPD26" s="41"/>
      <c r="GPE26" s="41"/>
      <c r="GPF26" s="41"/>
      <c r="GPG26" s="41"/>
      <c r="GPH26" s="41"/>
      <c r="GPI26" s="41"/>
      <c r="GPJ26" s="41"/>
      <c r="GPK26" s="41"/>
      <c r="GPL26" s="41"/>
      <c r="GPM26" s="41"/>
      <c r="GPN26" s="41"/>
      <c r="GPO26" s="41"/>
      <c r="GPP26" s="41"/>
      <c r="GPQ26" s="41"/>
      <c r="GPR26" s="41"/>
      <c r="GPS26" s="41"/>
      <c r="GPT26" s="41"/>
      <c r="GPU26" s="41"/>
      <c r="GPV26" s="41"/>
      <c r="GPW26" s="41"/>
      <c r="GPX26" s="41"/>
      <c r="GPY26" s="41"/>
      <c r="GPZ26" s="41"/>
      <c r="GQA26" s="41"/>
      <c r="GQB26" s="41"/>
      <c r="GQC26" s="41"/>
      <c r="GQD26" s="41"/>
      <c r="GQE26" s="41"/>
      <c r="GQF26" s="41"/>
      <c r="GQG26" s="41"/>
      <c r="GQH26" s="41"/>
      <c r="GQI26" s="41"/>
      <c r="GQJ26" s="41"/>
      <c r="GQK26" s="41"/>
      <c r="GQL26" s="41"/>
      <c r="GQM26" s="41"/>
      <c r="GQN26" s="41"/>
      <c r="GQO26" s="41"/>
      <c r="GQP26" s="41"/>
      <c r="GQQ26" s="41"/>
      <c r="GQR26" s="41"/>
      <c r="GQS26" s="41"/>
      <c r="GQT26" s="41"/>
      <c r="GQU26" s="41"/>
      <c r="GQV26" s="41"/>
      <c r="GQW26" s="41"/>
      <c r="GQX26" s="41"/>
      <c r="GQY26" s="41"/>
      <c r="GQZ26" s="41"/>
      <c r="GRA26" s="41"/>
      <c r="GRB26" s="41"/>
      <c r="GRC26" s="41"/>
      <c r="GRD26" s="41"/>
      <c r="GRE26" s="41"/>
      <c r="GRF26" s="41"/>
      <c r="GRG26" s="41"/>
      <c r="GRH26" s="41"/>
      <c r="GRI26" s="41"/>
      <c r="GRJ26" s="41"/>
      <c r="GRK26" s="41"/>
      <c r="GRL26" s="41"/>
      <c r="GRM26" s="41"/>
      <c r="GRN26" s="41"/>
      <c r="GRO26" s="41"/>
      <c r="GRP26" s="41"/>
      <c r="GRQ26" s="41"/>
      <c r="GRR26" s="41"/>
      <c r="GRS26" s="41"/>
      <c r="GRT26" s="41"/>
      <c r="GRU26" s="41"/>
      <c r="GRV26" s="41"/>
      <c r="GRW26" s="41"/>
      <c r="GRX26" s="41"/>
      <c r="GRY26" s="41"/>
      <c r="GRZ26" s="41"/>
      <c r="GSA26" s="41"/>
      <c r="GSB26" s="41"/>
      <c r="GSC26" s="41"/>
      <c r="GSD26" s="41"/>
      <c r="GSE26" s="41"/>
      <c r="GSF26" s="41"/>
      <c r="GSG26" s="41"/>
      <c r="GSH26" s="41"/>
      <c r="GSI26" s="41"/>
      <c r="GSJ26" s="41"/>
      <c r="GSK26" s="41"/>
      <c r="GSL26" s="41"/>
      <c r="GSM26" s="41"/>
      <c r="GSN26" s="41"/>
      <c r="GSO26" s="41"/>
      <c r="GSP26" s="41"/>
      <c r="GSQ26" s="41"/>
      <c r="GSR26" s="41"/>
      <c r="GSS26" s="41"/>
      <c r="GST26" s="41"/>
      <c r="GSU26" s="41"/>
      <c r="GSV26" s="41"/>
      <c r="GSW26" s="41"/>
      <c r="GSX26" s="41"/>
      <c r="GSY26" s="41"/>
      <c r="GSZ26" s="41"/>
      <c r="GTA26" s="41"/>
      <c r="GTB26" s="41"/>
      <c r="GTC26" s="41"/>
      <c r="GTD26" s="41"/>
      <c r="GTE26" s="41"/>
      <c r="GTF26" s="41"/>
      <c r="GTG26" s="41"/>
      <c r="GTH26" s="41"/>
      <c r="GTI26" s="41"/>
      <c r="GTJ26" s="41"/>
      <c r="GTK26" s="41"/>
      <c r="GTL26" s="41"/>
      <c r="GTM26" s="41"/>
      <c r="GTN26" s="41"/>
      <c r="GTO26" s="41"/>
      <c r="GTP26" s="41"/>
      <c r="GTQ26" s="41"/>
      <c r="GTR26" s="41"/>
      <c r="GTS26" s="41"/>
      <c r="GTT26" s="41"/>
      <c r="GTU26" s="41"/>
      <c r="GTV26" s="41"/>
      <c r="GTW26" s="41"/>
      <c r="GTX26" s="41"/>
      <c r="GTY26" s="41"/>
      <c r="GTZ26" s="41"/>
      <c r="GUA26" s="41"/>
      <c r="GUB26" s="41"/>
      <c r="GUC26" s="41"/>
      <c r="GUD26" s="41"/>
      <c r="GUE26" s="41"/>
      <c r="GUF26" s="41"/>
      <c r="GUG26" s="41"/>
      <c r="GUH26" s="41"/>
      <c r="GUI26" s="41"/>
      <c r="GUJ26" s="41"/>
      <c r="GUK26" s="41"/>
      <c r="GUL26" s="41"/>
      <c r="GUM26" s="41"/>
      <c r="GUN26" s="41"/>
      <c r="GUO26" s="41"/>
      <c r="GUP26" s="41"/>
      <c r="GUQ26" s="41"/>
      <c r="GUR26" s="41"/>
      <c r="GUS26" s="41"/>
      <c r="GUT26" s="41"/>
      <c r="GUU26" s="41"/>
      <c r="GUV26" s="41"/>
      <c r="GUW26" s="41"/>
      <c r="GUX26" s="41"/>
      <c r="GUY26" s="41"/>
      <c r="GUZ26" s="41"/>
      <c r="GVA26" s="41"/>
      <c r="GVB26" s="41"/>
      <c r="GVC26" s="41"/>
      <c r="GVD26" s="41"/>
      <c r="GVE26" s="41"/>
      <c r="GVF26" s="41"/>
      <c r="GVG26" s="41"/>
      <c r="GVH26" s="41"/>
      <c r="GVI26" s="41"/>
      <c r="GVJ26" s="41"/>
      <c r="GVK26" s="41"/>
      <c r="GVL26" s="41"/>
      <c r="GVM26" s="41"/>
      <c r="GVN26" s="41"/>
      <c r="GVO26" s="41"/>
      <c r="GVP26" s="41"/>
      <c r="GVQ26" s="41"/>
      <c r="GVR26" s="41"/>
      <c r="GVS26" s="41"/>
      <c r="GVT26" s="41"/>
      <c r="GVU26" s="41"/>
      <c r="GVV26" s="41"/>
      <c r="GVW26" s="41"/>
      <c r="GVX26" s="41"/>
      <c r="GVY26" s="41"/>
      <c r="GVZ26" s="41"/>
      <c r="GWA26" s="41"/>
      <c r="GWB26" s="41"/>
      <c r="GWC26" s="41"/>
      <c r="GWD26" s="41"/>
      <c r="GWE26" s="41"/>
      <c r="GWF26" s="41"/>
      <c r="GWG26" s="41"/>
      <c r="GWH26" s="41"/>
      <c r="GWI26" s="41"/>
      <c r="GWJ26" s="41"/>
      <c r="GWK26" s="41"/>
      <c r="GWL26" s="41"/>
      <c r="GWM26" s="41"/>
      <c r="GWN26" s="41"/>
      <c r="GWO26" s="41"/>
      <c r="GWP26" s="41"/>
      <c r="GWQ26" s="41"/>
      <c r="GWR26" s="41"/>
      <c r="GWS26" s="41"/>
      <c r="GWT26" s="41"/>
      <c r="GWU26" s="41"/>
      <c r="GWV26" s="41"/>
      <c r="GWW26" s="41"/>
      <c r="GWX26" s="41"/>
      <c r="GWY26" s="41"/>
      <c r="GWZ26" s="41"/>
      <c r="GXA26" s="41"/>
      <c r="GXB26" s="41"/>
      <c r="GXC26" s="41"/>
      <c r="GXD26" s="41"/>
      <c r="GXE26" s="41"/>
      <c r="GXF26" s="41"/>
      <c r="GXG26" s="41"/>
      <c r="GXH26" s="41"/>
      <c r="GXI26" s="41"/>
      <c r="GXJ26" s="41"/>
      <c r="GXK26" s="41"/>
      <c r="GXL26" s="41"/>
      <c r="GXM26" s="41"/>
      <c r="GXN26" s="41"/>
      <c r="GXO26" s="41"/>
      <c r="GXP26" s="41"/>
      <c r="GXQ26" s="41"/>
      <c r="GXR26" s="41"/>
      <c r="GXS26" s="41"/>
      <c r="GXT26" s="41"/>
      <c r="GXU26" s="41"/>
      <c r="GXV26" s="41"/>
      <c r="GXW26" s="41"/>
      <c r="GXX26" s="41"/>
      <c r="GXY26" s="41"/>
      <c r="GXZ26" s="41"/>
      <c r="GYA26" s="41"/>
      <c r="GYB26" s="41"/>
      <c r="GYC26" s="41"/>
      <c r="GYD26" s="41"/>
      <c r="GYE26" s="41"/>
      <c r="GYF26" s="41"/>
      <c r="GYG26" s="41"/>
      <c r="GYH26" s="41"/>
      <c r="GYI26" s="41"/>
      <c r="GYJ26" s="41"/>
      <c r="GYK26" s="41"/>
      <c r="GYL26" s="41"/>
      <c r="GYM26" s="41"/>
      <c r="GYN26" s="41"/>
      <c r="GYO26" s="41"/>
      <c r="GYP26" s="41"/>
      <c r="GYQ26" s="41"/>
      <c r="GYR26" s="41"/>
      <c r="GYS26" s="41"/>
      <c r="GYT26" s="41"/>
      <c r="GYU26" s="41"/>
      <c r="GYV26" s="41"/>
      <c r="GYW26" s="41"/>
      <c r="GYX26" s="41"/>
      <c r="GYY26" s="41"/>
      <c r="GYZ26" s="41"/>
      <c r="GZA26" s="41"/>
      <c r="GZB26" s="41"/>
      <c r="GZC26" s="41"/>
      <c r="GZD26" s="41"/>
      <c r="GZE26" s="41"/>
      <c r="GZF26" s="41"/>
      <c r="GZG26" s="41"/>
      <c r="GZH26" s="41"/>
      <c r="GZI26" s="41"/>
      <c r="GZJ26" s="41"/>
      <c r="GZK26" s="41"/>
      <c r="GZL26" s="41"/>
      <c r="GZM26" s="41"/>
      <c r="GZN26" s="41"/>
      <c r="GZO26" s="41"/>
      <c r="GZP26" s="41"/>
      <c r="GZQ26" s="41"/>
      <c r="GZR26" s="41"/>
      <c r="GZS26" s="41"/>
      <c r="GZT26" s="41"/>
      <c r="GZU26" s="41"/>
      <c r="GZV26" s="41"/>
      <c r="GZW26" s="41"/>
      <c r="GZX26" s="41"/>
      <c r="GZY26" s="41"/>
      <c r="GZZ26" s="41"/>
      <c r="HAA26" s="41"/>
      <c r="HAB26" s="41"/>
      <c r="HAC26" s="41"/>
      <c r="HAD26" s="41"/>
      <c r="HAE26" s="41"/>
      <c r="HAF26" s="41"/>
      <c r="HAG26" s="41"/>
      <c r="HAH26" s="41"/>
      <c r="HAI26" s="41"/>
      <c r="HAJ26" s="41"/>
      <c r="HAK26" s="41"/>
      <c r="HAL26" s="41"/>
      <c r="HAM26" s="41"/>
      <c r="HAN26" s="41"/>
      <c r="HAO26" s="41"/>
      <c r="HAP26" s="41"/>
      <c r="HAQ26" s="41"/>
      <c r="HAR26" s="41"/>
      <c r="HAS26" s="41"/>
      <c r="HAT26" s="41"/>
      <c r="HAU26" s="41"/>
      <c r="HAV26" s="41"/>
      <c r="HAW26" s="41"/>
      <c r="HAX26" s="41"/>
      <c r="HAY26" s="41"/>
      <c r="HAZ26" s="41"/>
      <c r="HBA26" s="41"/>
      <c r="HBB26" s="41"/>
      <c r="HBC26" s="41"/>
      <c r="HBD26" s="41"/>
      <c r="HBE26" s="41"/>
      <c r="HBF26" s="41"/>
      <c r="HBG26" s="41"/>
      <c r="HBH26" s="41"/>
      <c r="HBI26" s="41"/>
      <c r="HBJ26" s="41"/>
      <c r="HBK26" s="41"/>
      <c r="HBL26" s="41"/>
      <c r="HBM26" s="41"/>
      <c r="HBN26" s="41"/>
      <c r="HBO26" s="41"/>
      <c r="HBP26" s="41"/>
      <c r="HBQ26" s="41"/>
      <c r="HBR26" s="41"/>
      <c r="HBS26" s="41"/>
      <c r="HBT26" s="41"/>
      <c r="HBU26" s="41"/>
      <c r="HBV26" s="41"/>
      <c r="HBW26" s="41"/>
      <c r="HBX26" s="41"/>
      <c r="HBY26" s="41"/>
      <c r="HBZ26" s="41"/>
      <c r="HCA26" s="41"/>
      <c r="HCB26" s="41"/>
      <c r="HCC26" s="41"/>
      <c r="HCD26" s="41"/>
      <c r="HCE26" s="41"/>
      <c r="HCF26" s="41"/>
      <c r="HCG26" s="41"/>
      <c r="HCH26" s="41"/>
      <c r="HCI26" s="41"/>
      <c r="HCJ26" s="41"/>
      <c r="HCK26" s="41"/>
      <c r="HCL26" s="41"/>
      <c r="HCM26" s="41"/>
      <c r="HCN26" s="41"/>
      <c r="HCO26" s="41"/>
      <c r="HCP26" s="41"/>
      <c r="HCQ26" s="41"/>
      <c r="HCR26" s="41"/>
      <c r="HCS26" s="41"/>
      <c r="HCT26" s="41"/>
      <c r="HCU26" s="41"/>
      <c r="HCV26" s="41"/>
      <c r="HCW26" s="41"/>
      <c r="HCX26" s="41"/>
      <c r="HCY26" s="41"/>
      <c r="HCZ26" s="41"/>
      <c r="HDA26" s="41"/>
      <c r="HDB26" s="41"/>
      <c r="HDC26" s="41"/>
      <c r="HDD26" s="41"/>
      <c r="HDE26" s="41"/>
      <c r="HDF26" s="41"/>
      <c r="HDG26" s="41"/>
      <c r="HDH26" s="41"/>
      <c r="HDI26" s="41"/>
      <c r="HDJ26" s="41"/>
      <c r="HDK26" s="41"/>
      <c r="HDL26" s="41"/>
      <c r="HDM26" s="41"/>
      <c r="HDN26" s="41"/>
      <c r="HDO26" s="41"/>
      <c r="HDP26" s="41"/>
      <c r="HDQ26" s="41"/>
      <c r="HDR26" s="41"/>
      <c r="HDS26" s="41"/>
      <c r="HDT26" s="41"/>
      <c r="HDU26" s="41"/>
      <c r="HDV26" s="41"/>
      <c r="HDW26" s="41"/>
      <c r="HDX26" s="41"/>
      <c r="HDY26" s="41"/>
      <c r="HDZ26" s="41"/>
      <c r="HEA26" s="41"/>
      <c r="HEB26" s="41"/>
      <c r="HEC26" s="41"/>
      <c r="HED26" s="41"/>
      <c r="HEE26" s="41"/>
      <c r="HEF26" s="41"/>
      <c r="HEG26" s="41"/>
      <c r="HEH26" s="41"/>
      <c r="HEI26" s="41"/>
      <c r="HEJ26" s="41"/>
      <c r="HEK26" s="41"/>
      <c r="HEL26" s="41"/>
      <c r="HEM26" s="41"/>
      <c r="HEN26" s="41"/>
      <c r="HEO26" s="41"/>
      <c r="HEP26" s="41"/>
      <c r="HEQ26" s="41"/>
      <c r="HER26" s="41"/>
      <c r="HES26" s="41"/>
      <c r="HET26" s="41"/>
      <c r="HEU26" s="41"/>
      <c r="HEV26" s="41"/>
      <c r="HEW26" s="41"/>
      <c r="HEX26" s="41"/>
      <c r="HEY26" s="41"/>
      <c r="HEZ26" s="41"/>
      <c r="HFA26" s="41"/>
      <c r="HFB26" s="41"/>
      <c r="HFC26" s="41"/>
      <c r="HFD26" s="41"/>
      <c r="HFE26" s="41"/>
      <c r="HFF26" s="41"/>
      <c r="HFG26" s="41"/>
      <c r="HFH26" s="41"/>
      <c r="HFI26" s="41"/>
      <c r="HFJ26" s="41"/>
      <c r="HFK26" s="41"/>
      <c r="HFL26" s="41"/>
      <c r="HFM26" s="41"/>
      <c r="HFN26" s="41"/>
      <c r="HFO26" s="41"/>
      <c r="HFP26" s="41"/>
      <c r="HFQ26" s="41"/>
      <c r="HFR26" s="41"/>
      <c r="HFS26" s="41"/>
      <c r="HFT26" s="41"/>
      <c r="HFU26" s="41"/>
      <c r="HFV26" s="41"/>
      <c r="HFW26" s="41"/>
      <c r="HFX26" s="41"/>
      <c r="HFY26" s="41"/>
      <c r="HFZ26" s="41"/>
      <c r="HGA26" s="41"/>
      <c r="HGB26" s="41"/>
      <c r="HGC26" s="41"/>
      <c r="HGD26" s="41"/>
      <c r="HGE26" s="41"/>
      <c r="HGF26" s="41"/>
      <c r="HGG26" s="41"/>
      <c r="HGH26" s="41"/>
      <c r="HGI26" s="41"/>
      <c r="HGJ26" s="41"/>
      <c r="HGK26" s="41"/>
      <c r="HGL26" s="41"/>
      <c r="HGM26" s="41"/>
      <c r="HGN26" s="41"/>
      <c r="HGO26" s="41"/>
      <c r="HGP26" s="41"/>
      <c r="HGQ26" s="41"/>
      <c r="HGR26" s="41"/>
      <c r="HGS26" s="41"/>
      <c r="HGT26" s="41"/>
      <c r="HGU26" s="41"/>
      <c r="HGV26" s="41"/>
      <c r="HGW26" s="41"/>
      <c r="HGX26" s="41"/>
      <c r="HGY26" s="41"/>
      <c r="HGZ26" s="41"/>
      <c r="HHA26" s="41"/>
      <c r="HHB26" s="41"/>
      <c r="HHC26" s="41"/>
      <c r="HHD26" s="41"/>
      <c r="HHE26" s="41"/>
      <c r="HHF26" s="41"/>
      <c r="HHG26" s="41"/>
      <c r="HHH26" s="41"/>
      <c r="HHI26" s="41"/>
      <c r="HHJ26" s="41"/>
      <c r="HHK26" s="41"/>
      <c r="HHL26" s="41"/>
      <c r="HHM26" s="41"/>
      <c r="HHN26" s="41"/>
      <c r="HHO26" s="41"/>
      <c r="HHP26" s="41"/>
      <c r="HHQ26" s="41"/>
      <c r="HHR26" s="41"/>
      <c r="HHS26" s="41"/>
      <c r="HHT26" s="41"/>
      <c r="HHU26" s="41"/>
      <c r="HHV26" s="41"/>
      <c r="HHW26" s="41"/>
      <c r="HHX26" s="41"/>
      <c r="HHY26" s="41"/>
      <c r="HHZ26" s="41"/>
      <c r="HIA26" s="41"/>
      <c r="HIB26" s="41"/>
      <c r="HIC26" s="41"/>
      <c r="HID26" s="41"/>
      <c r="HIE26" s="41"/>
      <c r="HIF26" s="41"/>
      <c r="HIG26" s="41"/>
      <c r="HIH26" s="41"/>
      <c r="HII26" s="41"/>
      <c r="HIJ26" s="41"/>
      <c r="HIK26" s="41"/>
      <c r="HIL26" s="41"/>
      <c r="HIM26" s="41"/>
      <c r="HIN26" s="41"/>
      <c r="HIO26" s="41"/>
      <c r="HIP26" s="41"/>
      <c r="HIQ26" s="41"/>
      <c r="HIR26" s="41"/>
      <c r="HIS26" s="41"/>
      <c r="HIT26" s="41"/>
      <c r="HIU26" s="41"/>
      <c r="HIV26" s="41"/>
      <c r="HIW26" s="41"/>
      <c r="HIX26" s="41"/>
      <c r="HIY26" s="41"/>
      <c r="HIZ26" s="41"/>
      <c r="HJA26" s="41"/>
      <c r="HJB26" s="41"/>
      <c r="HJC26" s="41"/>
      <c r="HJD26" s="41"/>
      <c r="HJE26" s="41"/>
      <c r="HJF26" s="41"/>
      <c r="HJG26" s="41"/>
      <c r="HJH26" s="41"/>
      <c r="HJI26" s="41"/>
      <c r="HJJ26" s="41"/>
      <c r="HJK26" s="41"/>
      <c r="HJL26" s="41"/>
      <c r="HJM26" s="41"/>
      <c r="HJN26" s="41"/>
      <c r="HJO26" s="41"/>
      <c r="HJP26" s="41"/>
      <c r="HJQ26" s="41"/>
      <c r="HJR26" s="41"/>
      <c r="HJS26" s="41"/>
      <c r="HJT26" s="41"/>
      <c r="HJU26" s="41"/>
      <c r="HJV26" s="41"/>
      <c r="HJW26" s="41"/>
      <c r="HJX26" s="41"/>
      <c r="HJY26" s="41"/>
      <c r="HJZ26" s="41"/>
      <c r="HKA26" s="41"/>
      <c r="HKB26" s="41"/>
      <c r="HKC26" s="41"/>
      <c r="HKD26" s="41"/>
      <c r="HKE26" s="41"/>
      <c r="HKF26" s="41"/>
      <c r="HKG26" s="41"/>
      <c r="HKH26" s="41"/>
      <c r="HKI26" s="41"/>
      <c r="HKJ26" s="41"/>
      <c r="HKK26" s="41"/>
      <c r="HKL26" s="41"/>
      <c r="HKM26" s="41"/>
      <c r="HKN26" s="41"/>
      <c r="HKO26" s="41"/>
      <c r="HKP26" s="41"/>
      <c r="HKQ26" s="41"/>
      <c r="HKR26" s="41"/>
      <c r="HKS26" s="41"/>
      <c r="HKT26" s="41"/>
      <c r="HKU26" s="41"/>
      <c r="HKV26" s="41"/>
      <c r="HKW26" s="41"/>
      <c r="HKX26" s="41"/>
      <c r="HKY26" s="41"/>
      <c r="HKZ26" s="41"/>
      <c r="HLA26" s="41"/>
      <c r="HLB26" s="41"/>
      <c r="HLC26" s="41"/>
      <c r="HLD26" s="41"/>
      <c r="HLE26" s="41"/>
      <c r="HLF26" s="41"/>
      <c r="HLG26" s="41"/>
      <c r="HLH26" s="41"/>
      <c r="HLI26" s="41"/>
      <c r="HLJ26" s="41"/>
      <c r="HLK26" s="41"/>
      <c r="HLL26" s="41"/>
      <c r="HLM26" s="41"/>
      <c r="HLN26" s="41"/>
      <c r="HLO26" s="41"/>
      <c r="HLP26" s="41"/>
      <c r="HLQ26" s="41"/>
      <c r="HLR26" s="41"/>
      <c r="HLS26" s="41"/>
      <c r="HLT26" s="41"/>
      <c r="HLU26" s="41"/>
      <c r="HLV26" s="41"/>
      <c r="HLW26" s="41"/>
      <c r="HLX26" s="41"/>
      <c r="HLY26" s="41"/>
      <c r="HLZ26" s="41"/>
      <c r="HMA26" s="41"/>
      <c r="HMB26" s="41"/>
      <c r="HMC26" s="41"/>
      <c r="HMD26" s="41"/>
      <c r="HME26" s="41"/>
      <c r="HMF26" s="41"/>
      <c r="HMG26" s="41"/>
      <c r="HMH26" s="41"/>
      <c r="HMI26" s="41"/>
      <c r="HMJ26" s="41"/>
      <c r="HMK26" s="41"/>
      <c r="HML26" s="41"/>
      <c r="HMM26" s="41"/>
      <c r="HMN26" s="41"/>
      <c r="HMO26" s="41"/>
      <c r="HMP26" s="41"/>
      <c r="HMQ26" s="41"/>
      <c r="HMR26" s="41"/>
      <c r="HMS26" s="41"/>
      <c r="HMT26" s="41"/>
      <c r="HMU26" s="41"/>
      <c r="HMV26" s="41"/>
      <c r="HMW26" s="41"/>
      <c r="HMX26" s="41"/>
      <c r="HMY26" s="41"/>
      <c r="HMZ26" s="41"/>
      <c r="HNA26" s="41"/>
      <c r="HNB26" s="41"/>
      <c r="HNC26" s="41"/>
      <c r="HND26" s="41"/>
      <c r="HNE26" s="41"/>
      <c r="HNF26" s="41"/>
      <c r="HNG26" s="41"/>
      <c r="HNH26" s="41"/>
      <c r="HNI26" s="41"/>
      <c r="HNJ26" s="41"/>
      <c r="HNK26" s="41"/>
      <c r="HNL26" s="41"/>
      <c r="HNM26" s="41"/>
      <c r="HNN26" s="41"/>
      <c r="HNO26" s="41"/>
      <c r="HNP26" s="41"/>
      <c r="HNQ26" s="41"/>
      <c r="HNR26" s="41"/>
      <c r="HNS26" s="41"/>
      <c r="HNT26" s="41"/>
      <c r="HNU26" s="41"/>
      <c r="HNV26" s="41"/>
      <c r="HNW26" s="41"/>
      <c r="HNX26" s="41"/>
      <c r="HNY26" s="41"/>
      <c r="HNZ26" s="41"/>
      <c r="HOA26" s="41"/>
      <c r="HOB26" s="41"/>
      <c r="HOC26" s="41"/>
      <c r="HOD26" s="41"/>
      <c r="HOE26" s="41"/>
      <c r="HOF26" s="41"/>
      <c r="HOG26" s="41"/>
      <c r="HOH26" s="41"/>
      <c r="HOI26" s="41"/>
      <c r="HOJ26" s="41"/>
      <c r="HOK26" s="41"/>
      <c r="HOL26" s="41"/>
      <c r="HOM26" s="41"/>
      <c r="HON26" s="41"/>
      <c r="HOO26" s="41"/>
      <c r="HOP26" s="41"/>
      <c r="HOQ26" s="41"/>
      <c r="HOR26" s="41"/>
      <c r="HOS26" s="41"/>
      <c r="HOT26" s="41"/>
      <c r="HOU26" s="41"/>
      <c r="HOV26" s="41"/>
      <c r="HOW26" s="41"/>
      <c r="HOX26" s="41"/>
      <c r="HOY26" s="41"/>
      <c r="HOZ26" s="41"/>
      <c r="HPA26" s="41"/>
      <c r="HPB26" s="41"/>
      <c r="HPC26" s="41"/>
      <c r="HPD26" s="41"/>
      <c r="HPE26" s="41"/>
      <c r="HPF26" s="41"/>
      <c r="HPG26" s="41"/>
      <c r="HPH26" s="41"/>
      <c r="HPI26" s="41"/>
      <c r="HPJ26" s="41"/>
      <c r="HPK26" s="41"/>
      <c r="HPL26" s="41"/>
      <c r="HPM26" s="41"/>
      <c r="HPN26" s="41"/>
      <c r="HPO26" s="41"/>
      <c r="HPP26" s="41"/>
      <c r="HPQ26" s="41"/>
      <c r="HPR26" s="41"/>
      <c r="HPS26" s="41"/>
      <c r="HPT26" s="41"/>
      <c r="HPU26" s="41"/>
      <c r="HPV26" s="41"/>
      <c r="HPW26" s="41"/>
      <c r="HPX26" s="41"/>
      <c r="HPY26" s="41"/>
      <c r="HPZ26" s="41"/>
      <c r="HQA26" s="41"/>
      <c r="HQB26" s="41"/>
      <c r="HQC26" s="41"/>
      <c r="HQD26" s="41"/>
      <c r="HQE26" s="41"/>
      <c r="HQF26" s="41"/>
      <c r="HQG26" s="41"/>
      <c r="HQH26" s="41"/>
      <c r="HQI26" s="41"/>
      <c r="HQJ26" s="41"/>
      <c r="HQK26" s="41"/>
      <c r="HQL26" s="41"/>
      <c r="HQM26" s="41"/>
      <c r="HQN26" s="41"/>
      <c r="HQO26" s="41"/>
      <c r="HQP26" s="41"/>
      <c r="HQQ26" s="41"/>
      <c r="HQR26" s="41"/>
      <c r="HQS26" s="41"/>
      <c r="HQT26" s="41"/>
      <c r="HQU26" s="41"/>
      <c r="HQV26" s="41"/>
      <c r="HQW26" s="41"/>
      <c r="HQX26" s="41"/>
      <c r="HQY26" s="41"/>
      <c r="HQZ26" s="41"/>
      <c r="HRA26" s="41"/>
      <c r="HRB26" s="41"/>
      <c r="HRC26" s="41"/>
      <c r="HRD26" s="41"/>
      <c r="HRE26" s="41"/>
      <c r="HRF26" s="41"/>
      <c r="HRG26" s="41"/>
      <c r="HRH26" s="41"/>
      <c r="HRI26" s="41"/>
      <c r="HRJ26" s="41"/>
      <c r="HRK26" s="41"/>
      <c r="HRL26" s="41"/>
      <c r="HRM26" s="41"/>
      <c r="HRN26" s="41"/>
      <c r="HRO26" s="41"/>
      <c r="HRP26" s="41"/>
      <c r="HRQ26" s="41"/>
      <c r="HRR26" s="41"/>
      <c r="HRS26" s="41"/>
      <c r="HRT26" s="41"/>
      <c r="HRU26" s="41"/>
      <c r="HRV26" s="41"/>
      <c r="HRW26" s="41"/>
      <c r="HRX26" s="41"/>
      <c r="HRY26" s="41"/>
      <c r="HRZ26" s="41"/>
      <c r="HSA26" s="41"/>
      <c r="HSB26" s="41"/>
      <c r="HSC26" s="41"/>
      <c r="HSD26" s="41"/>
      <c r="HSE26" s="41"/>
      <c r="HSF26" s="41"/>
      <c r="HSG26" s="41"/>
      <c r="HSH26" s="41"/>
      <c r="HSI26" s="41"/>
      <c r="HSJ26" s="41"/>
      <c r="HSK26" s="41"/>
      <c r="HSL26" s="41"/>
      <c r="HSM26" s="41"/>
      <c r="HSN26" s="41"/>
      <c r="HSO26" s="41"/>
      <c r="HSP26" s="41"/>
      <c r="HSQ26" s="41"/>
      <c r="HSR26" s="41"/>
      <c r="HSS26" s="41"/>
      <c r="HST26" s="41"/>
      <c r="HSU26" s="41"/>
      <c r="HSV26" s="41"/>
      <c r="HSW26" s="41"/>
      <c r="HSX26" s="41"/>
      <c r="HSY26" s="41"/>
      <c r="HSZ26" s="41"/>
      <c r="HTA26" s="41"/>
      <c r="HTB26" s="41"/>
      <c r="HTC26" s="41"/>
      <c r="HTD26" s="41"/>
      <c r="HTE26" s="41"/>
      <c r="HTF26" s="41"/>
      <c r="HTG26" s="41"/>
      <c r="HTH26" s="41"/>
      <c r="HTI26" s="41"/>
      <c r="HTJ26" s="41"/>
      <c r="HTK26" s="41"/>
      <c r="HTL26" s="41"/>
      <c r="HTM26" s="41"/>
      <c r="HTN26" s="41"/>
      <c r="HTO26" s="41"/>
      <c r="HTP26" s="41"/>
      <c r="HTQ26" s="41"/>
      <c r="HTR26" s="41"/>
      <c r="HTS26" s="41"/>
      <c r="HTT26" s="41"/>
      <c r="HTU26" s="41"/>
      <c r="HTV26" s="41"/>
      <c r="HTW26" s="41"/>
      <c r="HTX26" s="41"/>
      <c r="HTY26" s="41"/>
      <c r="HTZ26" s="41"/>
      <c r="HUA26" s="41"/>
      <c r="HUB26" s="41"/>
      <c r="HUC26" s="41"/>
      <c r="HUD26" s="41"/>
      <c r="HUE26" s="41"/>
      <c r="HUF26" s="41"/>
      <c r="HUG26" s="41"/>
      <c r="HUH26" s="41"/>
      <c r="HUI26" s="41"/>
      <c r="HUJ26" s="41"/>
      <c r="HUK26" s="41"/>
      <c r="HUL26" s="41"/>
      <c r="HUM26" s="41"/>
      <c r="HUN26" s="41"/>
      <c r="HUO26" s="41"/>
      <c r="HUP26" s="41"/>
      <c r="HUQ26" s="41"/>
      <c r="HUR26" s="41"/>
      <c r="HUS26" s="41"/>
      <c r="HUT26" s="41"/>
      <c r="HUU26" s="41"/>
      <c r="HUV26" s="41"/>
      <c r="HUW26" s="41"/>
      <c r="HUX26" s="41"/>
      <c r="HUY26" s="41"/>
      <c r="HUZ26" s="41"/>
      <c r="HVA26" s="41"/>
      <c r="HVB26" s="41"/>
      <c r="HVC26" s="41"/>
      <c r="HVD26" s="41"/>
      <c r="HVE26" s="41"/>
      <c r="HVF26" s="41"/>
      <c r="HVG26" s="41"/>
      <c r="HVH26" s="41"/>
      <c r="HVI26" s="41"/>
      <c r="HVJ26" s="41"/>
      <c r="HVK26" s="41"/>
      <c r="HVL26" s="41"/>
      <c r="HVM26" s="41"/>
      <c r="HVN26" s="41"/>
      <c r="HVO26" s="41"/>
      <c r="HVP26" s="41"/>
      <c r="HVQ26" s="41"/>
      <c r="HVR26" s="41"/>
      <c r="HVS26" s="41"/>
      <c r="HVT26" s="41"/>
      <c r="HVU26" s="41"/>
      <c r="HVV26" s="41"/>
      <c r="HVW26" s="41"/>
      <c r="HVX26" s="41"/>
      <c r="HVY26" s="41"/>
      <c r="HVZ26" s="41"/>
      <c r="HWA26" s="41"/>
      <c r="HWB26" s="41"/>
      <c r="HWC26" s="41"/>
      <c r="HWD26" s="41"/>
      <c r="HWE26" s="41"/>
      <c r="HWF26" s="41"/>
      <c r="HWG26" s="41"/>
      <c r="HWH26" s="41"/>
      <c r="HWI26" s="41"/>
      <c r="HWJ26" s="41"/>
      <c r="HWK26" s="41"/>
      <c r="HWL26" s="41"/>
      <c r="HWM26" s="41"/>
      <c r="HWN26" s="41"/>
      <c r="HWO26" s="41"/>
      <c r="HWP26" s="41"/>
      <c r="HWQ26" s="41"/>
      <c r="HWR26" s="41"/>
      <c r="HWS26" s="41"/>
      <c r="HWT26" s="41"/>
      <c r="HWU26" s="41"/>
      <c r="HWV26" s="41"/>
      <c r="HWW26" s="41"/>
      <c r="HWX26" s="41"/>
      <c r="HWY26" s="41"/>
      <c r="HWZ26" s="41"/>
      <c r="HXA26" s="41"/>
      <c r="HXB26" s="41"/>
      <c r="HXC26" s="41"/>
      <c r="HXD26" s="41"/>
      <c r="HXE26" s="41"/>
      <c r="HXF26" s="41"/>
      <c r="HXG26" s="41"/>
      <c r="HXH26" s="41"/>
      <c r="HXI26" s="41"/>
      <c r="HXJ26" s="41"/>
      <c r="HXK26" s="41"/>
      <c r="HXL26" s="41"/>
      <c r="HXM26" s="41"/>
      <c r="HXN26" s="41"/>
      <c r="HXO26" s="41"/>
      <c r="HXP26" s="41"/>
      <c r="HXQ26" s="41"/>
      <c r="HXR26" s="41"/>
      <c r="HXS26" s="41"/>
      <c r="HXT26" s="41"/>
      <c r="HXU26" s="41"/>
      <c r="HXV26" s="41"/>
      <c r="HXW26" s="41"/>
      <c r="HXX26" s="41"/>
      <c r="HXY26" s="41"/>
      <c r="HXZ26" s="41"/>
      <c r="HYA26" s="41"/>
      <c r="HYB26" s="41"/>
      <c r="HYC26" s="41"/>
      <c r="HYD26" s="41"/>
      <c r="HYE26" s="41"/>
      <c r="HYF26" s="41"/>
      <c r="HYG26" s="41"/>
      <c r="HYH26" s="41"/>
      <c r="HYI26" s="41"/>
      <c r="HYJ26" s="41"/>
      <c r="HYK26" s="41"/>
      <c r="HYL26" s="41"/>
      <c r="HYM26" s="41"/>
      <c r="HYN26" s="41"/>
      <c r="HYO26" s="41"/>
      <c r="HYP26" s="41"/>
      <c r="HYQ26" s="41"/>
      <c r="HYR26" s="41"/>
      <c r="HYS26" s="41"/>
      <c r="HYT26" s="41"/>
      <c r="HYU26" s="41"/>
      <c r="HYV26" s="41"/>
      <c r="HYW26" s="41"/>
      <c r="HYX26" s="41"/>
      <c r="HYY26" s="41"/>
      <c r="HYZ26" s="41"/>
      <c r="HZA26" s="41"/>
      <c r="HZB26" s="41"/>
      <c r="HZC26" s="41"/>
      <c r="HZD26" s="41"/>
      <c r="HZE26" s="41"/>
      <c r="HZF26" s="41"/>
      <c r="HZG26" s="41"/>
      <c r="HZH26" s="41"/>
      <c r="HZI26" s="41"/>
      <c r="HZJ26" s="41"/>
      <c r="HZK26" s="41"/>
      <c r="HZL26" s="41"/>
      <c r="HZM26" s="41"/>
      <c r="HZN26" s="41"/>
      <c r="HZO26" s="41"/>
      <c r="HZP26" s="41"/>
      <c r="HZQ26" s="41"/>
      <c r="HZR26" s="41"/>
      <c r="HZS26" s="41"/>
      <c r="HZT26" s="41"/>
      <c r="HZU26" s="41"/>
      <c r="HZV26" s="41"/>
      <c r="HZW26" s="41"/>
      <c r="HZX26" s="41"/>
      <c r="HZY26" s="41"/>
      <c r="HZZ26" s="41"/>
      <c r="IAA26" s="41"/>
      <c r="IAB26" s="41"/>
      <c r="IAC26" s="41"/>
      <c r="IAD26" s="41"/>
      <c r="IAE26" s="41"/>
      <c r="IAF26" s="41"/>
      <c r="IAG26" s="41"/>
      <c r="IAH26" s="41"/>
      <c r="IAI26" s="41"/>
      <c r="IAJ26" s="41"/>
      <c r="IAK26" s="41"/>
      <c r="IAL26" s="41"/>
      <c r="IAM26" s="41"/>
      <c r="IAN26" s="41"/>
      <c r="IAO26" s="41"/>
      <c r="IAP26" s="41"/>
      <c r="IAQ26" s="41"/>
      <c r="IAR26" s="41"/>
      <c r="IAS26" s="41"/>
      <c r="IAT26" s="41"/>
      <c r="IAU26" s="41"/>
      <c r="IAV26" s="41"/>
      <c r="IAW26" s="41"/>
      <c r="IAX26" s="41"/>
      <c r="IAY26" s="41"/>
      <c r="IAZ26" s="41"/>
      <c r="IBA26" s="41"/>
      <c r="IBB26" s="41"/>
      <c r="IBC26" s="41"/>
      <c r="IBD26" s="41"/>
      <c r="IBE26" s="41"/>
      <c r="IBF26" s="41"/>
      <c r="IBG26" s="41"/>
      <c r="IBH26" s="41"/>
      <c r="IBI26" s="41"/>
      <c r="IBJ26" s="41"/>
      <c r="IBK26" s="41"/>
      <c r="IBL26" s="41"/>
      <c r="IBM26" s="41"/>
      <c r="IBN26" s="41"/>
      <c r="IBO26" s="41"/>
      <c r="IBP26" s="41"/>
      <c r="IBQ26" s="41"/>
      <c r="IBR26" s="41"/>
      <c r="IBS26" s="41"/>
      <c r="IBT26" s="41"/>
      <c r="IBU26" s="41"/>
      <c r="IBV26" s="41"/>
      <c r="IBW26" s="41"/>
      <c r="IBX26" s="41"/>
      <c r="IBY26" s="41"/>
      <c r="IBZ26" s="41"/>
      <c r="ICA26" s="41"/>
      <c r="ICB26" s="41"/>
      <c r="ICC26" s="41"/>
      <c r="ICD26" s="41"/>
      <c r="ICE26" s="41"/>
      <c r="ICF26" s="41"/>
      <c r="ICG26" s="41"/>
      <c r="ICH26" s="41"/>
      <c r="ICI26" s="41"/>
      <c r="ICJ26" s="41"/>
      <c r="ICK26" s="41"/>
      <c r="ICL26" s="41"/>
      <c r="ICM26" s="41"/>
      <c r="ICN26" s="41"/>
      <c r="ICO26" s="41"/>
      <c r="ICP26" s="41"/>
      <c r="ICQ26" s="41"/>
      <c r="ICR26" s="41"/>
      <c r="ICS26" s="41"/>
      <c r="ICT26" s="41"/>
      <c r="ICU26" s="41"/>
      <c r="ICV26" s="41"/>
      <c r="ICW26" s="41"/>
      <c r="ICX26" s="41"/>
      <c r="ICY26" s="41"/>
      <c r="ICZ26" s="41"/>
      <c r="IDA26" s="41"/>
      <c r="IDB26" s="41"/>
      <c r="IDC26" s="41"/>
      <c r="IDD26" s="41"/>
      <c r="IDE26" s="41"/>
      <c r="IDF26" s="41"/>
      <c r="IDG26" s="41"/>
      <c r="IDH26" s="41"/>
      <c r="IDI26" s="41"/>
      <c r="IDJ26" s="41"/>
      <c r="IDK26" s="41"/>
      <c r="IDL26" s="41"/>
      <c r="IDM26" s="41"/>
      <c r="IDN26" s="41"/>
      <c r="IDO26" s="41"/>
      <c r="IDP26" s="41"/>
      <c r="IDQ26" s="41"/>
      <c r="IDR26" s="41"/>
      <c r="IDS26" s="41"/>
      <c r="IDT26" s="41"/>
      <c r="IDU26" s="41"/>
      <c r="IDV26" s="41"/>
      <c r="IDW26" s="41"/>
      <c r="IDX26" s="41"/>
      <c r="IDY26" s="41"/>
      <c r="IDZ26" s="41"/>
      <c r="IEA26" s="41"/>
      <c r="IEB26" s="41"/>
      <c r="IEC26" s="41"/>
      <c r="IED26" s="41"/>
      <c r="IEE26" s="41"/>
      <c r="IEF26" s="41"/>
      <c r="IEG26" s="41"/>
      <c r="IEH26" s="41"/>
      <c r="IEI26" s="41"/>
      <c r="IEJ26" s="41"/>
      <c r="IEK26" s="41"/>
      <c r="IEL26" s="41"/>
      <c r="IEM26" s="41"/>
      <c r="IEN26" s="41"/>
      <c r="IEO26" s="41"/>
      <c r="IEP26" s="41"/>
      <c r="IEQ26" s="41"/>
      <c r="IER26" s="41"/>
      <c r="IES26" s="41"/>
      <c r="IET26" s="41"/>
      <c r="IEU26" s="41"/>
      <c r="IEV26" s="41"/>
      <c r="IEW26" s="41"/>
      <c r="IEX26" s="41"/>
      <c r="IEY26" s="41"/>
      <c r="IEZ26" s="41"/>
      <c r="IFA26" s="41"/>
      <c r="IFB26" s="41"/>
      <c r="IFC26" s="41"/>
      <c r="IFD26" s="41"/>
      <c r="IFE26" s="41"/>
      <c r="IFF26" s="41"/>
      <c r="IFG26" s="41"/>
      <c r="IFH26" s="41"/>
      <c r="IFI26" s="41"/>
      <c r="IFJ26" s="41"/>
      <c r="IFK26" s="41"/>
      <c r="IFL26" s="41"/>
      <c r="IFM26" s="41"/>
      <c r="IFN26" s="41"/>
      <c r="IFO26" s="41"/>
      <c r="IFP26" s="41"/>
      <c r="IFQ26" s="41"/>
      <c r="IFR26" s="41"/>
      <c r="IFS26" s="41"/>
      <c r="IFT26" s="41"/>
      <c r="IFU26" s="41"/>
      <c r="IFV26" s="41"/>
      <c r="IFW26" s="41"/>
      <c r="IFX26" s="41"/>
      <c r="IFY26" s="41"/>
      <c r="IFZ26" s="41"/>
      <c r="IGA26" s="41"/>
      <c r="IGB26" s="41"/>
      <c r="IGC26" s="41"/>
      <c r="IGD26" s="41"/>
      <c r="IGE26" s="41"/>
      <c r="IGF26" s="41"/>
      <c r="IGG26" s="41"/>
      <c r="IGH26" s="41"/>
      <c r="IGI26" s="41"/>
      <c r="IGJ26" s="41"/>
      <c r="IGK26" s="41"/>
      <c r="IGL26" s="41"/>
      <c r="IGM26" s="41"/>
      <c r="IGN26" s="41"/>
      <c r="IGO26" s="41"/>
      <c r="IGP26" s="41"/>
      <c r="IGQ26" s="41"/>
      <c r="IGR26" s="41"/>
      <c r="IGS26" s="41"/>
      <c r="IGT26" s="41"/>
      <c r="IGU26" s="41"/>
      <c r="IGV26" s="41"/>
      <c r="IGW26" s="41"/>
      <c r="IGX26" s="41"/>
      <c r="IGY26" s="41"/>
      <c r="IGZ26" s="41"/>
      <c r="IHA26" s="41"/>
      <c r="IHB26" s="41"/>
      <c r="IHC26" s="41"/>
      <c r="IHD26" s="41"/>
      <c r="IHE26" s="41"/>
      <c r="IHF26" s="41"/>
      <c r="IHG26" s="41"/>
      <c r="IHH26" s="41"/>
      <c r="IHI26" s="41"/>
      <c r="IHJ26" s="41"/>
      <c r="IHK26" s="41"/>
      <c r="IHL26" s="41"/>
      <c r="IHM26" s="41"/>
      <c r="IHN26" s="41"/>
      <c r="IHO26" s="41"/>
      <c r="IHP26" s="41"/>
      <c r="IHQ26" s="41"/>
      <c r="IHR26" s="41"/>
      <c r="IHS26" s="41"/>
      <c r="IHT26" s="41"/>
      <c r="IHU26" s="41"/>
      <c r="IHV26" s="41"/>
      <c r="IHW26" s="41"/>
      <c r="IHX26" s="41"/>
      <c r="IHY26" s="41"/>
      <c r="IHZ26" s="41"/>
      <c r="IIA26" s="41"/>
      <c r="IIB26" s="41"/>
      <c r="IIC26" s="41"/>
      <c r="IID26" s="41"/>
      <c r="IIE26" s="41"/>
      <c r="IIF26" s="41"/>
      <c r="IIG26" s="41"/>
      <c r="IIH26" s="41"/>
      <c r="III26" s="41"/>
      <c r="IIJ26" s="41"/>
      <c r="IIK26" s="41"/>
      <c r="IIL26" s="41"/>
      <c r="IIM26" s="41"/>
      <c r="IIN26" s="41"/>
      <c r="IIO26" s="41"/>
      <c r="IIP26" s="41"/>
      <c r="IIQ26" s="41"/>
      <c r="IIR26" s="41"/>
      <c r="IIS26" s="41"/>
      <c r="IIT26" s="41"/>
      <c r="IIU26" s="41"/>
      <c r="IIV26" s="41"/>
      <c r="IIW26" s="41"/>
      <c r="IIX26" s="41"/>
      <c r="IIY26" s="41"/>
      <c r="IIZ26" s="41"/>
      <c r="IJA26" s="41"/>
      <c r="IJB26" s="41"/>
      <c r="IJC26" s="41"/>
      <c r="IJD26" s="41"/>
      <c r="IJE26" s="41"/>
      <c r="IJF26" s="41"/>
      <c r="IJG26" s="41"/>
      <c r="IJH26" s="41"/>
      <c r="IJI26" s="41"/>
      <c r="IJJ26" s="41"/>
      <c r="IJK26" s="41"/>
      <c r="IJL26" s="41"/>
      <c r="IJM26" s="41"/>
      <c r="IJN26" s="41"/>
      <c r="IJO26" s="41"/>
      <c r="IJP26" s="41"/>
      <c r="IJQ26" s="41"/>
      <c r="IJR26" s="41"/>
      <c r="IJS26" s="41"/>
      <c r="IJT26" s="41"/>
      <c r="IJU26" s="41"/>
      <c r="IJV26" s="41"/>
      <c r="IJW26" s="41"/>
      <c r="IJX26" s="41"/>
      <c r="IJY26" s="41"/>
      <c r="IJZ26" s="41"/>
      <c r="IKA26" s="41"/>
      <c r="IKB26" s="41"/>
      <c r="IKC26" s="41"/>
      <c r="IKD26" s="41"/>
      <c r="IKE26" s="41"/>
      <c r="IKF26" s="41"/>
      <c r="IKG26" s="41"/>
      <c r="IKH26" s="41"/>
      <c r="IKI26" s="41"/>
      <c r="IKJ26" s="41"/>
      <c r="IKK26" s="41"/>
      <c r="IKL26" s="41"/>
      <c r="IKM26" s="41"/>
      <c r="IKN26" s="41"/>
      <c r="IKO26" s="41"/>
      <c r="IKP26" s="41"/>
      <c r="IKQ26" s="41"/>
      <c r="IKR26" s="41"/>
      <c r="IKS26" s="41"/>
      <c r="IKT26" s="41"/>
      <c r="IKU26" s="41"/>
      <c r="IKV26" s="41"/>
      <c r="IKW26" s="41"/>
      <c r="IKX26" s="41"/>
      <c r="IKY26" s="41"/>
      <c r="IKZ26" s="41"/>
      <c r="ILA26" s="41"/>
      <c r="ILB26" s="41"/>
      <c r="ILC26" s="41"/>
      <c r="ILD26" s="41"/>
      <c r="ILE26" s="41"/>
      <c r="ILF26" s="41"/>
      <c r="ILG26" s="41"/>
      <c r="ILH26" s="41"/>
      <c r="ILI26" s="41"/>
      <c r="ILJ26" s="41"/>
      <c r="ILK26" s="41"/>
      <c r="ILL26" s="41"/>
      <c r="ILM26" s="41"/>
      <c r="ILN26" s="41"/>
      <c r="ILO26" s="41"/>
      <c r="ILP26" s="41"/>
      <c r="ILQ26" s="41"/>
      <c r="ILR26" s="41"/>
      <c r="ILS26" s="41"/>
      <c r="ILT26" s="41"/>
      <c r="ILU26" s="41"/>
      <c r="ILV26" s="41"/>
      <c r="ILW26" s="41"/>
      <c r="ILX26" s="41"/>
      <c r="ILY26" s="41"/>
      <c r="ILZ26" s="41"/>
      <c r="IMA26" s="41"/>
      <c r="IMB26" s="41"/>
      <c r="IMC26" s="41"/>
      <c r="IMD26" s="41"/>
      <c r="IME26" s="41"/>
      <c r="IMF26" s="41"/>
      <c r="IMG26" s="41"/>
      <c r="IMH26" s="41"/>
      <c r="IMI26" s="41"/>
      <c r="IMJ26" s="41"/>
      <c r="IMK26" s="41"/>
      <c r="IML26" s="41"/>
      <c r="IMM26" s="41"/>
      <c r="IMN26" s="41"/>
      <c r="IMO26" s="41"/>
      <c r="IMP26" s="41"/>
      <c r="IMQ26" s="41"/>
      <c r="IMR26" s="41"/>
      <c r="IMS26" s="41"/>
      <c r="IMT26" s="41"/>
      <c r="IMU26" s="41"/>
      <c r="IMV26" s="41"/>
      <c r="IMW26" s="41"/>
      <c r="IMX26" s="41"/>
      <c r="IMY26" s="41"/>
      <c r="IMZ26" s="41"/>
      <c r="INA26" s="41"/>
      <c r="INB26" s="41"/>
      <c r="INC26" s="41"/>
      <c r="IND26" s="41"/>
      <c r="INE26" s="41"/>
      <c r="INF26" s="41"/>
      <c r="ING26" s="41"/>
      <c r="INH26" s="41"/>
      <c r="INI26" s="41"/>
      <c r="INJ26" s="41"/>
      <c r="INK26" s="41"/>
      <c r="INL26" s="41"/>
      <c r="INM26" s="41"/>
      <c r="INN26" s="41"/>
      <c r="INO26" s="41"/>
      <c r="INP26" s="41"/>
      <c r="INQ26" s="41"/>
      <c r="INR26" s="41"/>
      <c r="INS26" s="41"/>
      <c r="INT26" s="41"/>
      <c r="INU26" s="41"/>
      <c r="INV26" s="41"/>
      <c r="INW26" s="41"/>
      <c r="INX26" s="41"/>
      <c r="INY26" s="41"/>
      <c r="INZ26" s="41"/>
      <c r="IOA26" s="41"/>
      <c r="IOB26" s="41"/>
      <c r="IOC26" s="41"/>
      <c r="IOD26" s="41"/>
      <c r="IOE26" s="41"/>
      <c r="IOF26" s="41"/>
      <c r="IOG26" s="41"/>
      <c r="IOH26" s="41"/>
      <c r="IOI26" s="41"/>
      <c r="IOJ26" s="41"/>
      <c r="IOK26" s="41"/>
      <c r="IOL26" s="41"/>
      <c r="IOM26" s="41"/>
      <c r="ION26" s="41"/>
      <c r="IOO26" s="41"/>
      <c r="IOP26" s="41"/>
      <c r="IOQ26" s="41"/>
      <c r="IOR26" s="41"/>
      <c r="IOS26" s="41"/>
      <c r="IOT26" s="41"/>
      <c r="IOU26" s="41"/>
      <c r="IOV26" s="41"/>
      <c r="IOW26" s="41"/>
      <c r="IOX26" s="41"/>
      <c r="IOY26" s="41"/>
      <c r="IOZ26" s="41"/>
      <c r="IPA26" s="41"/>
      <c r="IPB26" s="41"/>
      <c r="IPC26" s="41"/>
      <c r="IPD26" s="41"/>
      <c r="IPE26" s="41"/>
      <c r="IPF26" s="41"/>
      <c r="IPG26" s="41"/>
      <c r="IPH26" s="41"/>
      <c r="IPI26" s="41"/>
      <c r="IPJ26" s="41"/>
      <c r="IPK26" s="41"/>
      <c r="IPL26" s="41"/>
      <c r="IPM26" s="41"/>
      <c r="IPN26" s="41"/>
      <c r="IPO26" s="41"/>
      <c r="IPP26" s="41"/>
      <c r="IPQ26" s="41"/>
      <c r="IPR26" s="41"/>
      <c r="IPS26" s="41"/>
      <c r="IPT26" s="41"/>
      <c r="IPU26" s="41"/>
      <c r="IPV26" s="41"/>
      <c r="IPW26" s="41"/>
      <c r="IPX26" s="41"/>
      <c r="IPY26" s="41"/>
      <c r="IPZ26" s="41"/>
      <c r="IQA26" s="41"/>
      <c r="IQB26" s="41"/>
      <c r="IQC26" s="41"/>
      <c r="IQD26" s="41"/>
      <c r="IQE26" s="41"/>
      <c r="IQF26" s="41"/>
      <c r="IQG26" s="41"/>
      <c r="IQH26" s="41"/>
      <c r="IQI26" s="41"/>
      <c r="IQJ26" s="41"/>
      <c r="IQK26" s="41"/>
      <c r="IQL26" s="41"/>
      <c r="IQM26" s="41"/>
      <c r="IQN26" s="41"/>
      <c r="IQO26" s="41"/>
      <c r="IQP26" s="41"/>
      <c r="IQQ26" s="41"/>
      <c r="IQR26" s="41"/>
      <c r="IQS26" s="41"/>
      <c r="IQT26" s="41"/>
      <c r="IQU26" s="41"/>
      <c r="IQV26" s="41"/>
      <c r="IQW26" s="41"/>
      <c r="IQX26" s="41"/>
      <c r="IQY26" s="41"/>
      <c r="IQZ26" s="41"/>
      <c r="IRA26" s="41"/>
      <c r="IRB26" s="41"/>
      <c r="IRC26" s="41"/>
      <c r="IRD26" s="41"/>
      <c r="IRE26" s="41"/>
      <c r="IRF26" s="41"/>
      <c r="IRG26" s="41"/>
      <c r="IRH26" s="41"/>
      <c r="IRI26" s="41"/>
      <c r="IRJ26" s="41"/>
      <c r="IRK26" s="41"/>
      <c r="IRL26" s="41"/>
      <c r="IRM26" s="41"/>
      <c r="IRN26" s="41"/>
      <c r="IRO26" s="41"/>
      <c r="IRP26" s="41"/>
      <c r="IRQ26" s="41"/>
      <c r="IRR26" s="41"/>
      <c r="IRS26" s="41"/>
      <c r="IRT26" s="41"/>
      <c r="IRU26" s="41"/>
      <c r="IRV26" s="41"/>
      <c r="IRW26" s="41"/>
      <c r="IRX26" s="41"/>
      <c r="IRY26" s="41"/>
      <c r="IRZ26" s="41"/>
      <c r="ISA26" s="41"/>
      <c r="ISB26" s="41"/>
      <c r="ISC26" s="41"/>
      <c r="ISD26" s="41"/>
      <c r="ISE26" s="41"/>
      <c r="ISF26" s="41"/>
      <c r="ISG26" s="41"/>
      <c r="ISH26" s="41"/>
      <c r="ISI26" s="41"/>
      <c r="ISJ26" s="41"/>
      <c r="ISK26" s="41"/>
      <c r="ISL26" s="41"/>
      <c r="ISM26" s="41"/>
      <c r="ISN26" s="41"/>
      <c r="ISO26" s="41"/>
      <c r="ISP26" s="41"/>
      <c r="ISQ26" s="41"/>
      <c r="ISR26" s="41"/>
      <c r="ISS26" s="41"/>
      <c r="IST26" s="41"/>
      <c r="ISU26" s="41"/>
      <c r="ISV26" s="41"/>
      <c r="ISW26" s="41"/>
      <c r="ISX26" s="41"/>
      <c r="ISY26" s="41"/>
      <c r="ISZ26" s="41"/>
      <c r="ITA26" s="41"/>
      <c r="ITB26" s="41"/>
      <c r="ITC26" s="41"/>
      <c r="ITD26" s="41"/>
      <c r="ITE26" s="41"/>
      <c r="ITF26" s="41"/>
      <c r="ITG26" s="41"/>
      <c r="ITH26" s="41"/>
      <c r="ITI26" s="41"/>
      <c r="ITJ26" s="41"/>
      <c r="ITK26" s="41"/>
      <c r="ITL26" s="41"/>
      <c r="ITM26" s="41"/>
      <c r="ITN26" s="41"/>
      <c r="ITO26" s="41"/>
      <c r="ITP26" s="41"/>
      <c r="ITQ26" s="41"/>
      <c r="ITR26" s="41"/>
      <c r="ITS26" s="41"/>
      <c r="ITT26" s="41"/>
      <c r="ITU26" s="41"/>
      <c r="ITV26" s="41"/>
      <c r="ITW26" s="41"/>
      <c r="ITX26" s="41"/>
      <c r="ITY26" s="41"/>
      <c r="ITZ26" s="41"/>
      <c r="IUA26" s="41"/>
      <c r="IUB26" s="41"/>
      <c r="IUC26" s="41"/>
      <c r="IUD26" s="41"/>
      <c r="IUE26" s="41"/>
      <c r="IUF26" s="41"/>
      <c r="IUG26" s="41"/>
      <c r="IUH26" s="41"/>
      <c r="IUI26" s="41"/>
      <c r="IUJ26" s="41"/>
      <c r="IUK26" s="41"/>
      <c r="IUL26" s="41"/>
      <c r="IUM26" s="41"/>
      <c r="IUN26" s="41"/>
      <c r="IUO26" s="41"/>
      <c r="IUP26" s="41"/>
      <c r="IUQ26" s="41"/>
      <c r="IUR26" s="41"/>
      <c r="IUS26" s="41"/>
      <c r="IUT26" s="41"/>
      <c r="IUU26" s="41"/>
      <c r="IUV26" s="41"/>
      <c r="IUW26" s="41"/>
      <c r="IUX26" s="41"/>
      <c r="IUY26" s="41"/>
      <c r="IUZ26" s="41"/>
      <c r="IVA26" s="41"/>
      <c r="IVB26" s="41"/>
      <c r="IVC26" s="41"/>
      <c r="IVD26" s="41"/>
      <c r="IVE26" s="41"/>
      <c r="IVF26" s="41"/>
      <c r="IVG26" s="41"/>
      <c r="IVH26" s="41"/>
      <c r="IVI26" s="41"/>
      <c r="IVJ26" s="41"/>
      <c r="IVK26" s="41"/>
      <c r="IVL26" s="41"/>
      <c r="IVM26" s="41"/>
      <c r="IVN26" s="41"/>
      <c r="IVO26" s="41"/>
      <c r="IVP26" s="41"/>
      <c r="IVQ26" s="41"/>
      <c r="IVR26" s="41"/>
      <c r="IVS26" s="41"/>
      <c r="IVT26" s="41"/>
      <c r="IVU26" s="41"/>
      <c r="IVV26" s="41"/>
      <c r="IVW26" s="41"/>
      <c r="IVX26" s="41"/>
      <c r="IVY26" s="41"/>
      <c r="IVZ26" s="41"/>
      <c r="IWA26" s="41"/>
      <c r="IWB26" s="41"/>
      <c r="IWC26" s="41"/>
      <c r="IWD26" s="41"/>
      <c r="IWE26" s="41"/>
      <c r="IWF26" s="41"/>
      <c r="IWG26" s="41"/>
      <c r="IWH26" s="41"/>
      <c r="IWI26" s="41"/>
      <c r="IWJ26" s="41"/>
      <c r="IWK26" s="41"/>
      <c r="IWL26" s="41"/>
      <c r="IWM26" s="41"/>
      <c r="IWN26" s="41"/>
      <c r="IWO26" s="41"/>
      <c r="IWP26" s="41"/>
      <c r="IWQ26" s="41"/>
      <c r="IWR26" s="41"/>
      <c r="IWS26" s="41"/>
      <c r="IWT26" s="41"/>
      <c r="IWU26" s="41"/>
      <c r="IWV26" s="41"/>
      <c r="IWW26" s="41"/>
      <c r="IWX26" s="41"/>
      <c r="IWY26" s="41"/>
      <c r="IWZ26" s="41"/>
      <c r="IXA26" s="41"/>
      <c r="IXB26" s="41"/>
      <c r="IXC26" s="41"/>
      <c r="IXD26" s="41"/>
      <c r="IXE26" s="41"/>
      <c r="IXF26" s="41"/>
      <c r="IXG26" s="41"/>
      <c r="IXH26" s="41"/>
      <c r="IXI26" s="41"/>
      <c r="IXJ26" s="41"/>
      <c r="IXK26" s="41"/>
      <c r="IXL26" s="41"/>
      <c r="IXM26" s="41"/>
      <c r="IXN26" s="41"/>
      <c r="IXO26" s="41"/>
      <c r="IXP26" s="41"/>
      <c r="IXQ26" s="41"/>
      <c r="IXR26" s="41"/>
      <c r="IXS26" s="41"/>
      <c r="IXT26" s="41"/>
      <c r="IXU26" s="41"/>
      <c r="IXV26" s="41"/>
      <c r="IXW26" s="41"/>
      <c r="IXX26" s="41"/>
      <c r="IXY26" s="41"/>
      <c r="IXZ26" s="41"/>
      <c r="IYA26" s="41"/>
      <c r="IYB26" s="41"/>
      <c r="IYC26" s="41"/>
      <c r="IYD26" s="41"/>
      <c r="IYE26" s="41"/>
      <c r="IYF26" s="41"/>
      <c r="IYG26" s="41"/>
      <c r="IYH26" s="41"/>
      <c r="IYI26" s="41"/>
      <c r="IYJ26" s="41"/>
      <c r="IYK26" s="41"/>
      <c r="IYL26" s="41"/>
      <c r="IYM26" s="41"/>
      <c r="IYN26" s="41"/>
      <c r="IYO26" s="41"/>
      <c r="IYP26" s="41"/>
      <c r="IYQ26" s="41"/>
      <c r="IYR26" s="41"/>
      <c r="IYS26" s="41"/>
      <c r="IYT26" s="41"/>
      <c r="IYU26" s="41"/>
      <c r="IYV26" s="41"/>
      <c r="IYW26" s="41"/>
      <c r="IYX26" s="41"/>
      <c r="IYY26" s="41"/>
      <c r="IYZ26" s="41"/>
      <c r="IZA26" s="41"/>
      <c r="IZB26" s="41"/>
      <c r="IZC26" s="41"/>
      <c r="IZD26" s="41"/>
      <c r="IZE26" s="41"/>
      <c r="IZF26" s="41"/>
      <c r="IZG26" s="41"/>
      <c r="IZH26" s="41"/>
      <c r="IZI26" s="41"/>
      <c r="IZJ26" s="41"/>
      <c r="IZK26" s="41"/>
      <c r="IZL26" s="41"/>
      <c r="IZM26" s="41"/>
      <c r="IZN26" s="41"/>
      <c r="IZO26" s="41"/>
      <c r="IZP26" s="41"/>
      <c r="IZQ26" s="41"/>
      <c r="IZR26" s="41"/>
      <c r="IZS26" s="41"/>
      <c r="IZT26" s="41"/>
      <c r="IZU26" s="41"/>
      <c r="IZV26" s="41"/>
      <c r="IZW26" s="41"/>
      <c r="IZX26" s="41"/>
      <c r="IZY26" s="41"/>
      <c r="IZZ26" s="41"/>
      <c r="JAA26" s="41"/>
      <c r="JAB26" s="41"/>
      <c r="JAC26" s="41"/>
      <c r="JAD26" s="41"/>
      <c r="JAE26" s="41"/>
      <c r="JAF26" s="41"/>
      <c r="JAG26" s="41"/>
      <c r="JAH26" s="41"/>
      <c r="JAI26" s="41"/>
      <c r="JAJ26" s="41"/>
      <c r="JAK26" s="41"/>
      <c r="JAL26" s="41"/>
      <c r="JAM26" s="41"/>
      <c r="JAN26" s="41"/>
      <c r="JAO26" s="41"/>
      <c r="JAP26" s="41"/>
      <c r="JAQ26" s="41"/>
      <c r="JAR26" s="41"/>
      <c r="JAS26" s="41"/>
      <c r="JAT26" s="41"/>
      <c r="JAU26" s="41"/>
      <c r="JAV26" s="41"/>
      <c r="JAW26" s="41"/>
      <c r="JAX26" s="41"/>
      <c r="JAY26" s="41"/>
      <c r="JAZ26" s="41"/>
      <c r="JBA26" s="41"/>
      <c r="JBB26" s="41"/>
      <c r="JBC26" s="41"/>
      <c r="JBD26" s="41"/>
      <c r="JBE26" s="41"/>
      <c r="JBF26" s="41"/>
      <c r="JBG26" s="41"/>
      <c r="JBH26" s="41"/>
      <c r="JBI26" s="41"/>
      <c r="JBJ26" s="41"/>
      <c r="JBK26" s="41"/>
      <c r="JBL26" s="41"/>
      <c r="JBM26" s="41"/>
      <c r="JBN26" s="41"/>
      <c r="JBO26" s="41"/>
      <c r="JBP26" s="41"/>
      <c r="JBQ26" s="41"/>
      <c r="JBR26" s="41"/>
      <c r="JBS26" s="41"/>
      <c r="JBT26" s="41"/>
      <c r="JBU26" s="41"/>
      <c r="JBV26" s="41"/>
      <c r="JBW26" s="41"/>
      <c r="JBX26" s="41"/>
      <c r="JBY26" s="41"/>
      <c r="JBZ26" s="41"/>
      <c r="JCA26" s="41"/>
      <c r="JCB26" s="41"/>
      <c r="JCC26" s="41"/>
      <c r="JCD26" s="41"/>
      <c r="JCE26" s="41"/>
      <c r="JCF26" s="41"/>
      <c r="JCG26" s="41"/>
      <c r="JCH26" s="41"/>
      <c r="JCI26" s="41"/>
      <c r="JCJ26" s="41"/>
      <c r="JCK26" s="41"/>
      <c r="JCL26" s="41"/>
      <c r="JCM26" s="41"/>
      <c r="JCN26" s="41"/>
      <c r="JCO26" s="41"/>
      <c r="JCP26" s="41"/>
      <c r="JCQ26" s="41"/>
      <c r="JCR26" s="41"/>
      <c r="JCS26" s="41"/>
      <c r="JCT26" s="41"/>
      <c r="JCU26" s="41"/>
      <c r="JCV26" s="41"/>
      <c r="JCW26" s="41"/>
      <c r="JCX26" s="41"/>
      <c r="JCY26" s="41"/>
      <c r="JCZ26" s="41"/>
      <c r="JDA26" s="41"/>
      <c r="JDB26" s="41"/>
      <c r="JDC26" s="41"/>
      <c r="JDD26" s="41"/>
      <c r="JDE26" s="41"/>
      <c r="JDF26" s="41"/>
      <c r="JDG26" s="41"/>
      <c r="JDH26" s="41"/>
      <c r="JDI26" s="41"/>
      <c r="JDJ26" s="41"/>
      <c r="JDK26" s="41"/>
      <c r="JDL26" s="41"/>
      <c r="JDM26" s="41"/>
      <c r="JDN26" s="41"/>
      <c r="JDO26" s="41"/>
      <c r="JDP26" s="41"/>
      <c r="JDQ26" s="41"/>
      <c r="JDR26" s="41"/>
      <c r="JDS26" s="41"/>
      <c r="JDT26" s="41"/>
      <c r="JDU26" s="41"/>
      <c r="JDV26" s="41"/>
      <c r="JDW26" s="41"/>
      <c r="JDX26" s="41"/>
      <c r="JDY26" s="41"/>
      <c r="JDZ26" s="41"/>
      <c r="JEA26" s="41"/>
      <c r="JEB26" s="41"/>
      <c r="JEC26" s="41"/>
      <c r="JED26" s="41"/>
      <c r="JEE26" s="41"/>
      <c r="JEF26" s="41"/>
      <c r="JEG26" s="41"/>
      <c r="JEH26" s="41"/>
      <c r="JEI26" s="41"/>
      <c r="JEJ26" s="41"/>
      <c r="JEK26" s="41"/>
      <c r="JEL26" s="41"/>
      <c r="JEM26" s="41"/>
      <c r="JEN26" s="41"/>
      <c r="JEO26" s="41"/>
      <c r="JEP26" s="41"/>
      <c r="JEQ26" s="41"/>
      <c r="JER26" s="41"/>
      <c r="JES26" s="41"/>
      <c r="JET26" s="41"/>
      <c r="JEU26" s="41"/>
      <c r="JEV26" s="41"/>
      <c r="JEW26" s="41"/>
      <c r="JEX26" s="41"/>
      <c r="JEY26" s="41"/>
      <c r="JEZ26" s="41"/>
      <c r="JFA26" s="41"/>
      <c r="JFB26" s="41"/>
      <c r="JFC26" s="41"/>
      <c r="JFD26" s="41"/>
      <c r="JFE26" s="41"/>
      <c r="JFF26" s="41"/>
      <c r="JFG26" s="41"/>
      <c r="JFH26" s="41"/>
      <c r="JFI26" s="41"/>
      <c r="JFJ26" s="41"/>
      <c r="JFK26" s="41"/>
      <c r="JFL26" s="41"/>
      <c r="JFM26" s="41"/>
      <c r="JFN26" s="41"/>
      <c r="JFO26" s="41"/>
      <c r="JFP26" s="41"/>
      <c r="JFQ26" s="41"/>
      <c r="JFR26" s="41"/>
      <c r="JFS26" s="41"/>
      <c r="JFT26" s="41"/>
      <c r="JFU26" s="41"/>
      <c r="JFV26" s="41"/>
      <c r="JFW26" s="41"/>
      <c r="JFX26" s="41"/>
      <c r="JFY26" s="41"/>
      <c r="JFZ26" s="41"/>
      <c r="JGA26" s="41"/>
      <c r="JGB26" s="41"/>
      <c r="JGC26" s="41"/>
      <c r="JGD26" s="41"/>
      <c r="JGE26" s="41"/>
      <c r="JGF26" s="41"/>
      <c r="JGG26" s="41"/>
      <c r="JGH26" s="41"/>
      <c r="JGI26" s="41"/>
      <c r="JGJ26" s="41"/>
      <c r="JGK26" s="41"/>
      <c r="JGL26" s="41"/>
      <c r="JGM26" s="41"/>
      <c r="JGN26" s="41"/>
      <c r="JGO26" s="41"/>
      <c r="JGP26" s="41"/>
      <c r="JGQ26" s="41"/>
      <c r="JGR26" s="41"/>
      <c r="JGS26" s="41"/>
      <c r="JGT26" s="41"/>
      <c r="JGU26" s="41"/>
      <c r="JGV26" s="41"/>
      <c r="JGW26" s="41"/>
      <c r="JGX26" s="41"/>
      <c r="JGY26" s="41"/>
      <c r="JGZ26" s="41"/>
      <c r="JHA26" s="41"/>
      <c r="JHB26" s="41"/>
      <c r="JHC26" s="41"/>
      <c r="JHD26" s="41"/>
      <c r="JHE26" s="41"/>
      <c r="JHF26" s="41"/>
      <c r="JHG26" s="41"/>
      <c r="JHH26" s="41"/>
      <c r="JHI26" s="41"/>
      <c r="JHJ26" s="41"/>
      <c r="JHK26" s="41"/>
      <c r="JHL26" s="41"/>
      <c r="JHM26" s="41"/>
      <c r="JHN26" s="41"/>
      <c r="JHO26" s="41"/>
      <c r="JHP26" s="41"/>
      <c r="JHQ26" s="41"/>
      <c r="JHR26" s="41"/>
      <c r="JHS26" s="41"/>
      <c r="JHT26" s="41"/>
      <c r="JHU26" s="41"/>
      <c r="JHV26" s="41"/>
      <c r="JHW26" s="41"/>
      <c r="JHX26" s="41"/>
      <c r="JHY26" s="41"/>
      <c r="JHZ26" s="41"/>
      <c r="JIA26" s="41"/>
      <c r="JIB26" s="41"/>
      <c r="JIC26" s="41"/>
      <c r="JID26" s="41"/>
      <c r="JIE26" s="41"/>
      <c r="JIF26" s="41"/>
      <c r="JIG26" s="41"/>
      <c r="JIH26" s="41"/>
      <c r="JII26" s="41"/>
      <c r="JIJ26" s="41"/>
      <c r="JIK26" s="41"/>
      <c r="JIL26" s="41"/>
      <c r="JIM26" s="41"/>
      <c r="JIN26" s="41"/>
      <c r="JIO26" s="41"/>
      <c r="JIP26" s="41"/>
      <c r="JIQ26" s="41"/>
      <c r="JIR26" s="41"/>
      <c r="JIS26" s="41"/>
      <c r="JIT26" s="41"/>
      <c r="JIU26" s="41"/>
      <c r="JIV26" s="41"/>
      <c r="JIW26" s="41"/>
      <c r="JIX26" s="41"/>
      <c r="JIY26" s="41"/>
      <c r="JIZ26" s="41"/>
      <c r="JJA26" s="41"/>
      <c r="JJB26" s="41"/>
      <c r="JJC26" s="41"/>
      <c r="JJD26" s="41"/>
      <c r="JJE26" s="41"/>
      <c r="JJF26" s="41"/>
      <c r="JJG26" s="41"/>
      <c r="JJH26" s="41"/>
      <c r="JJI26" s="41"/>
      <c r="JJJ26" s="41"/>
      <c r="JJK26" s="41"/>
      <c r="JJL26" s="41"/>
      <c r="JJM26" s="41"/>
      <c r="JJN26" s="41"/>
      <c r="JJO26" s="41"/>
      <c r="JJP26" s="41"/>
      <c r="JJQ26" s="41"/>
      <c r="JJR26" s="41"/>
      <c r="JJS26" s="41"/>
      <c r="JJT26" s="41"/>
      <c r="JJU26" s="41"/>
      <c r="JJV26" s="41"/>
      <c r="JJW26" s="41"/>
      <c r="JJX26" s="41"/>
      <c r="JJY26" s="41"/>
      <c r="JJZ26" s="41"/>
      <c r="JKA26" s="41"/>
      <c r="JKB26" s="41"/>
      <c r="JKC26" s="41"/>
      <c r="JKD26" s="41"/>
      <c r="JKE26" s="41"/>
      <c r="JKF26" s="41"/>
      <c r="JKG26" s="41"/>
      <c r="JKH26" s="41"/>
      <c r="JKI26" s="41"/>
      <c r="JKJ26" s="41"/>
      <c r="JKK26" s="41"/>
      <c r="JKL26" s="41"/>
      <c r="JKM26" s="41"/>
      <c r="JKN26" s="41"/>
      <c r="JKO26" s="41"/>
      <c r="JKP26" s="41"/>
      <c r="JKQ26" s="41"/>
      <c r="JKR26" s="41"/>
      <c r="JKS26" s="41"/>
      <c r="JKT26" s="41"/>
      <c r="JKU26" s="41"/>
      <c r="JKV26" s="41"/>
      <c r="JKW26" s="41"/>
      <c r="JKX26" s="41"/>
      <c r="JKY26" s="41"/>
      <c r="JKZ26" s="41"/>
      <c r="JLA26" s="41"/>
      <c r="JLB26" s="41"/>
      <c r="JLC26" s="41"/>
      <c r="JLD26" s="41"/>
      <c r="JLE26" s="41"/>
      <c r="JLF26" s="41"/>
      <c r="JLG26" s="41"/>
      <c r="JLH26" s="41"/>
      <c r="JLI26" s="41"/>
      <c r="JLJ26" s="41"/>
      <c r="JLK26" s="41"/>
      <c r="JLL26" s="41"/>
      <c r="JLM26" s="41"/>
      <c r="JLN26" s="41"/>
      <c r="JLO26" s="41"/>
      <c r="JLP26" s="41"/>
      <c r="JLQ26" s="41"/>
      <c r="JLR26" s="41"/>
      <c r="JLS26" s="41"/>
      <c r="JLT26" s="41"/>
      <c r="JLU26" s="41"/>
      <c r="JLV26" s="41"/>
      <c r="JLW26" s="41"/>
      <c r="JLX26" s="41"/>
      <c r="JLY26" s="41"/>
      <c r="JLZ26" s="41"/>
      <c r="JMA26" s="41"/>
      <c r="JMB26" s="41"/>
      <c r="JMC26" s="41"/>
      <c r="JMD26" s="41"/>
      <c r="JME26" s="41"/>
      <c r="JMF26" s="41"/>
      <c r="JMG26" s="41"/>
      <c r="JMH26" s="41"/>
      <c r="JMI26" s="41"/>
      <c r="JMJ26" s="41"/>
      <c r="JMK26" s="41"/>
      <c r="JML26" s="41"/>
      <c r="JMM26" s="41"/>
      <c r="JMN26" s="41"/>
      <c r="JMO26" s="41"/>
      <c r="JMP26" s="41"/>
      <c r="JMQ26" s="41"/>
      <c r="JMR26" s="41"/>
      <c r="JMS26" s="41"/>
      <c r="JMT26" s="41"/>
      <c r="JMU26" s="41"/>
      <c r="JMV26" s="41"/>
      <c r="JMW26" s="41"/>
      <c r="JMX26" s="41"/>
      <c r="JMY26" s="41"/>
      <c r="JMZ26" s="41"/>
      <c r="JNA26" s="41"/>
      <c r="JNB26" s="41"/>
      <c r="JNC26" s="41"/>
      <c r="JND26" s="41"/>
      <c r="JNE26" s="41"/>
      <c r="JNF26" s="41"/>
      <c r="JNG26" s="41"/>
      <c r="JNH26" s="41"/>
      <c r="JNI26" s="41"/>
      <c r="JNJ26" s="41"/>
      <c r="JNK26" s="41"/>
      <c r="JNL26" s="41"/>
      <c r="JNM26" s="41"/>
      <c r="JNN26" s="41"/>
      <c r="JNO26" s="41"/>
      <c r="JNP26" s="41"/>
      <c r="JNQ26" s="41"/>
      <c r="JNR26" s="41"/>
      <c r="JNS26" s="41"/>
      <c r="JNT26" s="41"/>
      <c r="JNU26" s="41"/>
      <c r="JNV26" s="41"/>
      <c r="JNW26" s="41"/>
      <c r="JNX26" s="41"/>
      <c r="JNY26" s="41"/>
      <c r="JNZ26" s="41"/>
      <c r="JOA26" s="41"/>
      <c r="JOB26" s="41"/>
      <c r="JOC26" s="41"/>
      <c r="JOD26" s="41"/>
      <c r="JOE26" s="41"/>
      <c r="JOF26" s="41"/>
      <c r="JOG26" s="41"/>
      <c r="JOH26" s="41"/>
      <c r="JOI26" s="41"/>
      <c r="JOJ26" s="41"/>
      <c r="JOK26" s="41"/>
      <c r="JOL26" s="41"/>
      <c r="JOM26" s="41"/>
      <c r="JON26" s="41"/>
      <c r="JOO26" s="41"/>
      <c r="JOP26" s="41"/>
      <c r="JOQ26" s="41"/>
      <c r="JOR26" s="41"/>
      <c r="JOS26" s="41"/>
      <c r="JOT26" s="41"/>
      <c r="JOU26" s="41"/>
      <c r="JOV26" s="41"/>
      <c r="JOW26" s="41"/>
      <c r="JOX26" s="41"/>
      <c r="JOY26" s="41"/>
      <c r="JOZ26" s="41"/>
      <c r="JPA26" s="41"/>
      <c r="JPB26" s="41"/>
      <c r="JPC26" s="41"/>
      <c r="JPD26" s="41"/>
      <c r="JPE26" s="41"/>
      <c r="JPF26" s="41"/>
      <c r="JPG26" s="41"/>
      <c r="JPH26" s="41"/>
      <c r="JPI26" s="41"/>
      <c r="JPJ26" s="41"/>
      <c r="JPK26" s="41"/>
      <c r="JPL26" s="41"/>
      <c r="JPM26" s="41"/>
      <c r="JPN26" s="41"/>
      <c r="JPO26" s="41"/>
      <c r="JPP26" s="41"/>
      <c r="JPQ26" s="41"/>
      <c r="JPR26" s="41"/>
      <c r="JPS26" s="41"/>
      <c r="JPT26" s="41"/>
      <c r="JPU26" s="41"/>
      <c r="JPV26" s="41"/>
      <c r="JPW26" s="41"/>
      <c r="JPX26" s="41"/>
      <c r="JPY26" s="41"/>
      <c r="JPZ26" s="41"/>
      <c r="JQA26" s="41"/>
      <c r="JQB26" s="41"/>
      <c r="JQC26" s="41"/>
      <c r="JQD26" s="41"/>
      <c r="JQE26" s="41"/>
      <c r="JQF26" s="41"/>
      <c r="JQG26" s="41"/>
      <c r="JQH26" s="41"/>
      <c r="JQI26" s="41"/>
      <c r="JQJ26" s="41"/>
      <c r="JQK26" s="41"/>
      <c r="JQL26" s="41"/>
      <c r="JQM26" s="41"/>
      <c r="JQN26" s="41"/>
      <c r="JQO26" s="41"/>
      <c r="JQP26" s="41"/>
      <c r="JQQ26" s="41"/>
      <c r="JQR26" s="41"/>
      <c r="JQS26" s="41"/>
      <c r="JQT26" s="41"/>
      <c r="JQU26" s="41"/>
      <c r="JQV26" s="41"/>
      <c r="JQW26" s="41"/>
      <c r="JQX26" s="41"/>
      <c r="JQY26" s="41"/>
      <c r="JQZ26" s="41"/>
      <c r="JRA26" s="41"/>
      <c r="JRB26" s="41"/>
      <c r="JRC26" s="41"/>
      <c r="JRD26" s="41"/>
      <c r="JRE26" s="41"/>
      <c r="JRF26" s="41"/>
      <c r="JRG26" s="41"/>
      <c r="JRH26" s="41"/>
      <c r="JRI26" s="41"/>
      <c r="JRJ26" s="41"/>
      <c r="JRK26" s="41"/>
      <c r="JRL26" s="41"/>
      <c r="JRM26" s="41"/>
      <c r="JRN26" s="41"/>
      <c r="JRO26" s="41"/>
      <c r="JRP26" s="41"/>
      <c r="JRQ26" s="41"/>
      <c r="JRR26" s="41"/>
      <c r="JRS26" s="41"/>
      <c r="JRT26" s="41"/>
      <c r="JRU26" s="41"/>
      <c r="JRV26" s="41"/>
      <c r="JRW26" s="41"/>
      <c r="JRX26" s="41"/>
      <c r="JRY26" s="41"/>
      <c r="JRZ26" s="41"/>
      <c r="JSA26" s="41"/>
      <c r="JSB26" s="41"/>
      <c r="JSC26" s="41"/>
      <c r="JSD26" s="41"/>
      <c r="JSE26" s="41"/>
      <c r="JSF26" s="41"/>
      <c r="JSG26" s="41"/>
      <c r="JSH26" s="41"/>
      <c r="JSI26" s="41"/>
      <c r="JSJ26" s="41"/>
      <c r="JSK26" s="41"/>
      <c r="JSL26" s="41"/>
      <c r="JSM26" s="41"/>
      <c r="JSN26" s="41"/>
      <c r="JSO26" s="41"/>
      <c r="JSP26" s="41"/>
      <c r="JSQ26" s="41"/>
      <c r="JSR26" s="41"/>
      <c r="JSS26" s="41"/>
      <c r="JST26" s="41"/>
      <c r="JSU26" s="41"/>
      <c r="JSV26" s="41"/>
      <c r="JSW26" s="41"/>
      <c r="JSX26" s="41"/>
      <c r="JSY26" s="41"/>
      <c r="JSZ26" s="41"/>
      <c r="JTA26" s="41"/>
      <c r="JTB26" s="41"/>
      <c r="JTC26" s="41"/>
      <c r="JTD26" s="41"/>
      <c r="JTE26" s="41"/>
      <c r="JTF26" s="41"/>
      <c r="JTG26" s="41"/>
      <c r="JTH26" s="41"/>
      <c r="JTI26" s="41"/>
      <c r="JTJ26" s="41"/>
      <c r="JTK26" s="41"/>
      <c r="JTL26" s="41"/>
      <c r="JTM26" s="41"/>
      <c r="JTN26" s="41"/>
      <c r="JTO26" s="41"/>
      <c r="JTP26" s="41"/>
      <c r="JTQ26" s="41"/>
      <c r="JTR26" s="41"/>
      <c r="JTS26" s="41"/>
      <c r="JTT26" s="41"/>
      <c r="JTU26" s="41"/>
      <c r="JTV26" s="41"/>
      <c r="JTW26" s="41"/>
      <c r="JTX26" s="41"/>
      <c r="JTY26" s="41"/>
      <c r="JTZ26" s="41"/>
      <c r="JUA26" s="41"/>
      <c r="JUB26" s="41"/>
      <c r="JUC26" s="41"/>
      <c r="JUD26" s="41"/>
      <c r="JUE26" s="41"/>
      <c r="JUF26" s="41"/>
      <c r="JUG26" s="41"/>
      <c r="JUH26" s="41"/>
      <c r="JUI26" s="41"/>
      <c r="JUJ26" s="41"/>
      <c r="JUK26" s="41"/>
      <c r="JUL26" s="41"/>
      <c r="JUM26" s="41"/>
      <c r="JUN26" s="41"/>
      <c r="JUO26" s="41"/>
      <c r="JUP26" s="41"/>
      <c r="JUQ26" s="41"/>
      <c r="JUR26" s="41"/>
      <c r="JUS26" s="41"/>
      <c r="JUT26" s="41"/>
      <c r="JUU26" s="41"/>
      <c r="JUV26" s="41"/>
      <c r="JUW26" s="41"/>
      <c r="JUX26" s="41"/>
      <c r="JUY26" s="41"/>
      <c r="JUZ26" s="41"/>
      <c r="JVA26" s="41"/>
      <c r="JVB26" s="41"/>
      <c r="JVC26" s="41"/>
      <c r="JVD26" s="41"/>
      <c r="JVE26" s="41"/>
      <c r="JVF26" s="41"/>
      <c r="JVG26" s="41"/>
      <c r="JVH26" s="41"/>
      <c r="JVI26" s="41"/>
      <c r="JVJ26" s="41"/>
      <c r="JVK26" s="41"/>
      <c r="JVL26" s="41"/>
      <c r="JVM26" s="41"/>
      <c r="JVN26" s="41"/>
      <c r="JVO26" s="41"/>
      <c r="JVP26" s="41"/>
      <c r="JVQ26" s="41"/>
      <c r="JVR26" s="41"/>
      <c r="JVS26" s="41"/>
      <c r="JVT26" s="41"/>
      <c r="JVU26" s="41"/>
      <c r="JVV26" s="41"/>
      <c r="JVW26" s="41"/>
      <c r="JVX26" s="41"/>
      <c r="JVY26" s="41"/>
      <c r="JVZ26" s="41"/>
      <c r="JWA26" s="41"/>
      <c r="JWB26" s="41"/>
      <c r="JWC26" s="41"/>
      <c r="JWD26" s="41"/>
      <c r="JWE26" s="41"/>
      <c r="JWF26" s="41"/>
      <c r="JWG26" s="41"/>
      <c r="JWH26" s="41"/>
      <c r="JWI26" s="41"/>
      <c r="JWJ26" s="41"/>
      <c r="JWK26" s="41"/>
      <c r="JWL26" s="41"/>
      <c r="JWM26" s="41"/>
      <c r="JWN26" s="41"/>
      <c r="JWO26" s="41"/>
      <c r="JWP26" s="41"/>
      <c r="JWQ26" s="41"/>
      <c r="JWR26" s="41"/>
      <c r="JWS26" s="41"/>
      <c r="JWT26" s="41"/>
      <c r="JWU26" s="41"/>
      <c r="JWV26" s="41"/>
      <c r="JWW26" s="41"/>
      <c r="JWX26" s="41"/>
      <c r="JWY26" s="41"/>
      <c r="JWZ26" s="41"/>
      <c r="JXA26" s="41"/>
      <c r="JXB26" s="41"/>
      <c r="JXC26" s="41"/>
      <c r="JXD26" s="41"/>
      <c r="JXE26" s="41"/>
      <c r="JXF26" s="41"/>
      <c r="JXG26" s="41"/>
      <c r="JXH26" s="41"/>
      <c r="JXI26" s="41"/>
      <c r="JXJ26" s="41"/>
      <c r="JXK26" s="41"/>
      <c r="JXL26" s="41"/>
      <c r="JXM26" s="41"/>
      <c r="JXN26" s="41"/>
      <c r="JXO26" s="41"/>
      <c r="JXP26" s="41"/>
      <c r="JXQ26" s="41"/>
      <c r="JXR26" s="41"/>
      <c r="JXS26" s="41"/>
      <c r="JXT26" s="41"/>
      <c r="JXU26" s="41"/>
      <c r="JXV26" s="41"/>
      <c r="JXW26" s="41"/>
      <c r="JXX26" s="41"/>
      <c r="JXY26" s="41"/>
      <c r="JXZ26" s="41"/>
      <c r="JYA26" s="41"/>
      <c r="JYB26" s="41"/>
      <c r="JYC26" s="41"/>
      <c r="JYD26" s="41"/>
      <c r="JYE26" s="41"/>
      <c r="JYF26" s="41"/>
      <c r="JYG26" s="41"/>
      <c r="JYH26" s="41"/>
      <c r="JYI26" s="41"/>
      <c r="JYJ26" s="41"/>
      <c r="JYK26" s="41"/>
      <c r="JYL26" s="41"/>
      <c r="JYM26" s="41"/>
      <c r="JYN26" s="41"/>
      <c r="JYO26" s="41"/>
      <c r="JYP26" s="41"/>
      <c r="JYQ26" s="41"/>
      <c r="JYR26" s="41"/>
      <c r="JYS26" s="41"/>
      <c r="JYT26" s="41"/>
      <c r="JYU26" s="41"/>
      <c r="JYV26" s="41"/>
      <c r="JYW26" s="41"/>
      <c r="JYX26" s="41"/>
      <c r="JYY26" s="41"/>
      <c r="JYZ26" s="41"/>
      <c r="JZA26" s="41"/>
      <c r="JZB26" s="41"/>
      <c r="JZC26" s="41"/>
      <c r="JZD26" s="41"/>
      <c r="JZE26" s="41"/>
      <c r="JZF26" s="41"/>
      <c r="JZG26" s="41"/>
      <c r="JZH26" s="41"/>
      <c r="JZI26" s="41"/>
      <c r="JZJ26" s="41"/>
      <c r="JZK26" s="41"/>
      <c r="JZL26" s="41"/>
      <c r="JZM26" s="41"/>
      <c r="JZN26" s="41"/>
      <c r="JZO26" s="41"/>
      <c r="JZP26" s="41"/>
      <c r="JZQ26" s="41"/>
      <c r="JZR26" s="41"/>
      <c r="JZS26" s="41"/>
      <c r="JZT26" s="41"/>
      <c r="JZU26" s="41"/>
      <c r="JZV26" s="41"/>
      <c r="JZW26" s="41"/>
      <c r="JZX26" s="41"/>
      <c r="JZY26" s="41"/>
      <c r="JZZ26" s="41"/>
      <c r="KAA26" s="41"/>
      <c r="KAB26" s="41"/>
      <c r="KAC26" s="41"/>
      <c r="KAD26" s="41"/>
      <c r="KAE26" s="41"/>
      <c r="KAF26" s="41"/>
      <c r="KAG26" s="41"/>
      <c r="KAH26" s="41"/>
      <c r="KAI26" s="41"/>
      <c r="KAJ26" s="41"/>
      <c r="KAK26" s="41"/>
      <c r="KAL26" s="41"/>
      <c r="KAM26" s="41"/>
      <c r="KAN26" s="41"/>
      <c r="KAO26" s="41"/>
      <c r="KAP26" s="41"/>
      <c r="KAQ26" s="41"/>
      <c r="KAR26" s="41"/>
      <c r="KAS26" s="41"/>
      <c r="KAT26" s="41"/>
      <c r="KAU26" s="41"/>
      <c r="KAV26" s="41"/>
      <c r="KAW26" s="41"/>
      <c r="KAX26" s="41"/>
      <c r="KAY26" s="41"/>
      <c r="KAZ26" s="41"/>
      <c r="KBA26" s="41"/>
      <c r="KBB26" s="41"/>
      <c r="KBC26" s="41"/>
      <c r="KBD26" s="41"/>
      <c r="KBE26" s="41"/>
      <c r="KBF26" s="41"/>
      <c r="KBG26" s="41"/>
      <c r="KBH26" s="41"/>
      <c r="KBI26" s="41"/>
      <c r="KBJ26" s="41"/>
      <c r="KBK26" s="41"/>
      <c r="KBL26" s="41"/>
      <c r="KBM26" s="41"/>
      <c r="KBN26" s="41"/>
      <c r="KBO26" s="41"/>
      <c r="KBP26" s="41"/>
      <c r="KBQ26" s="41"/>
      <c r="KBR26" s="41"/>
      <c r="KBS26" s="41"/>
      <c r="KBT26" s="41"/>
      <c r="KBU26" s="41"/>
      <c r="KBV26" s="41"/>
      <c r="KBW26" s="41"/>
      <c r="KBX26" s="41"/>
      <c r="KBY26" s="41"/>
      <c r="KBZ26" s="41"/>
      <c r="KCA26" s="41"/>
      <c r="KCB26" s="41"/>
      <c r="KCC26" s="41"/>
      <c r="KCD26" s="41"/>
      <c r="KCE26" s="41"/>
      <c r="KCF26" s="41"/>
      <c r="KCG26" s="41"/>
      <c r="KCH26" s="41"/>
      <c r="KCI26" s="41"/>
      <c r="KCJ26" s="41"/>
      <c r="KCK26" s="41"/>
      <c r="KCL26" s="41"/>
      <c r="KCM26" s="41"/>
      <c r="KCN26" s="41"/>
      <c r="KCO26" s="41"/>
      <c r="KCP26" s="41"/>
      <c r="KCQ26" s="41"/>
      <c r="KCR26" s="41"/>
      <c r="KCS26" s="41"/>
      <c r="KCT26" s="41"/>
      <c r="KCU26" s="41"/>
      <c r="KCV26" s="41"/>
      <c r="KCW26" s="41"/>
      <c r="KCX26" s="41"/>
      <c r="KCY26" s="41"/>
      <c r="KCZ26" s="41"/>
      <c r="KDA26" s="41"/>
      <c r="KDB26" s="41"/>
      <c r="KDC26" s="41"/>
      <c r="KDD26" s="41"/>
      <c r="KDE26" s="41"/>
      <c r="KDF26" s="41"/>
      <c r="KDG26" s="41"/>
      <c r="KDH26" s="41"/>
      <c r="KDI26" s="41"/>
      <c r="KDJ26" s="41"/>
      <c r="KDK26" s="41"/>
      <c r="KDL26" s="41"/>
      <c r="KDM26" s="41"/>
      <c r="KDN26" s="41"/>
      <c r="KDO26" s="41"/>
      <c r="KDP26" s="41"/>
      <c r="KDQ26" s="41"/>
      <c r="KDR26" s="41"/>
      <c r="KDS26" s="41"/>
      <c r="KDT26" s="41"/>
      <c r="KDU26" s="41"/>
      <c r="KDV26" s="41"/>
      <c r="KDW26" s="41"/>
      <c r="KDX26" s="41"/>
      <c r="KDY26" s="41"/>
      <c r="KDZ26" s="41"/>
      <c r="KEA26" s="41"/>
      <c r="KEB26" s="41"/>
      <c r="KEC26" s="41"/>
      <c r="KED26" s="41"/>
      <c r="KEE26" s="41"/>
      <c r="KEF26" s="41"/>
      <c r="KEG26" s="41"/>
      <c r="KEH26" s="41"/>
      <c r="KEI26" s="41"/>
      <c r="KEJ26" s="41"/>
      <c r="KEK26" s="41"/>
      <c r="KEL26" s="41"/>
      <c r="KEM26" s="41"/>
      <c r="KEN26" s="41"/>
      <c r="KEO26" s="41"/>
      <c r="KEP26" s="41"/>
      <c r="KEQ26" s="41"/>
      <c r="KER26" s="41"/>
      <c r="KES26" s="41"/>
      <c r="KET26" s="41"/>
      <c r="KEU26" s="41"/>
      <c r="KEV26" s="41"/>
      <c r="KEW26" s="41"/>
      <c r="KEX26" s="41"/>
      <c r="KEY26" s="41"/>
      <c r="KEZ26" s="41"/>
      <c r="KFA26" s="41"/>
      <c r="KFB26" s="41"/>
      <c r="KFC26" s="41"/>
      <c r="KFD26" s="41"/>
      <c r="KFE26" s="41"/>
      <c r="KFF26" s="41"/>
      <c r="KFG26" s="41"/>
      <c r="KFH26" s="41"/>
      <c r="KFI26" s="41"/>
      <c r="KFJ26" s="41"/>
      <c r="KFK26" s="41"/>
      <c r="KFL26" s="41"/>
      <c r="KFM26" s="41"/>
      <c r="KFN26" s="41"/>
      <c r="KFO26" s="41"/>
      <c r="KFP26" s="41"/>
      <c r="KFQ26" s="41"/>
      <c r="KFR26" s="41"/>
      <c r="KFS26" s="41"/>
      <c r="KFT26" s="41"/>
      <c r="KFU26" s="41"/>
      <c r="KFV26" s="41"/>
      <c r="KFW26" s="41"/>
      <c r="KFX26" s="41"/>
      <c r="KFY26" s="41"/>
      <c r="KFZ26" s="41"/>
      <c r="KGA26" s="41"/>
      <c r="KGB26" s="41"/>
      <c r="KGC26" s="41"/>
      <c r="KGD26" s="41"/>
      <c r="KGE26" s="41"/>
      <c r="KGF26" s="41"/>
      <c r="KGG26" s="41"/>
      <c r="KGH26" s="41"/>
      <c r="KGI26" s="41"/>
      <c r="KGJ26" s="41"/>
      <c r="KGK26" s="41"/>
      <c r="KGL26" s="41"/>
      <c r="KGM26" s="41"/>
      <c r="KGN26" s="41"/>
      <c r="KGO26" s="41"/>
      <c r="KGP26" s="41"/>
      <c r="KGQ26" s="41"/>
      <c r="KGR26" s="41"/>
      <c r="KGS26" s="41"/>
      <c r="KGT26" s="41"/>
      <c r="KGU26" s="41"/>
      <c r="KGV26" s="41"/>
      <c r="KGW26" s="41"/>
      <c r="KGX26" s="41"/>
      <c r="KGY26" s="41"/>
      <c r="KGZ26" s="41"/>
      <c r="KHA26" s="41"/>
      <c r="KHB26" s="41"/>
      <c r="KHC26" s="41"/>
      <c r="KHD26" s="41"/>
      <c r="KHE26" s="41"/>
      <c r="KHF26" s="41"/>
      <c r="KHG26" s="41"/>
      <c r="KHH26" s="41"/>
      <c r="KHI26" s="41"/>
      <c r="KHJ26" s="41"/>
      <c r="KHK26" s="41"/>
      <c r="KHL26" s="41"/>
      <c r="KHM26" s="41"/>
      <c r="KHN26" s="41"/>
      <c r="KHO26" s="41"/>
      <c r="KHP26" s="41"/>
      <c r="KHQ26" s="41"/>
      <c r="KHR26" s="41"/>
      <c r="KHS26" s="41"/>
      <c r="KHT26" s="41"/>
      <c r="KHU26" s="41"/>
      <c r="KHV26" s="41"/>
      <c r="KHW26" s="41"/>
      <c r="KHX26" s="41"/>
      <c r="KHY26" s="41"/>
      <c r="KHZ26" s="41"/>
      <c r="KIA26" s="41"/>
      <c r="KIB26" s="41"/>
      <c r="KIC26" s="41"/>
      <c r="KID26" s="41"/>
      <c r="KIE26" s="41"/>
      <c r="KIF26" s="41"/>
      <c r="KIG26" s="41"/>
      <c r="KIH26" s="41"/>
      <c r="KII26" s="41"/>
      <c r="KIJ26" s="41"/>
      <c r="KIK26" s="41"/>
      <c r="KIL26" s="41"/>
      <c r="KIM26" s="41"/>
      <c r="KIN26" s="41"/>
      <c r="KIO26" s="41"/>
      <c r="KIP26" s="41"/>
      <c r="KIQ26" s="41"/>
      <c r="KIR26" s="41"/>
      <c r="KIS26" s="41"/>
      <c r="KIT26" s="41"/>
      <c r="KIU26" s="41"/>
      <c r="KIV26" s="41"/>
      <c r="KIW26" s="41"/>
      <c r="KIX26" s="41"/>
      <c r="KIY26" s="41"/>
      <c r="KIZ26" s="41"/>
      <c r="KJA26" s="41"/>
      <c r="KJB26" s="41"/>
      <c r="KJC26" s="41"/>
      <c r="KJD26" s="41"/>
      <c r="KJE26" s="41"/>
      <c r="KJF26" s="41"/>
      <c r="KJG26" s="41"/>
      <c r="KJH26" s="41"/>
      <c r="KJI26" s="41"/>
      <c r="KJJ26" s="41"/>
      <c r="KJK26" s="41"/>
      <c r="KJL26" s="41"/>
      <c r="KJM26" s="41"/>
      <c r="KJN26" s="41"/>
      <c r="KJO26" s="41"/>
      <c r="KJP26" s="41"/>
      <c r="KJQ26" s="41"/>
      <c r="KJR26" s="41"/>
      <c r="KJS26" s="41"/>
      <c r="KJT26" s="41"/>
      <c r="KJU26" s="41"/>
      <c r="KJV26" s="41"/>
      <c r="KJW26" s="41"/>
      <c r="KJX26" s="41"/>
      <c r="KJY26" s="41"/>
      <c r="KJZ26" s="41"/>
      <c r="KKA26" s="41"/>
      <c r="KKB26" s="41"/>
      <c r="KKC26" s="41"/>
      <c r="KKD26" s="41"/>
      <c r="KKE26" s="41"/>
      <c r="KKF26" s="41"/>
      <c r="KKG26" s="41"/>
      <c r="KKH26" s="41"/>
      <c r="KKI26" s="41"/>
      <c r="KKJ26" s="41"/>
      <c r="KKK26" s="41"/>
      <c r="KKL26" s="41"/>
      <c r="KKM26" s="41"/>
      <c r="KKN26" s="41"/>
      <c r="KKO26" s="41"/>
      <c r="KKP26" s="41"/>
      <c r="KKQ26" s="41"/>
      <c r="KKR26" s="41"/>
      <c r="KKS26" s="41"/>
      <c r="KKT26" s="41"/>
      <c r="KKU26" s="41"/>
      <c r="KKV26" s="41"/>
      <c r="KKW26" s="41"/>
      <c r="KKX26" s="41"/>
      <c r="KKY26" s="41"/>
      <c r="KKZ26" s="41"/>
      <c r="KLA26" s="41"/>
      <c r="KLB26" s="41"/>
      <c r="KLC26" s="41"/>
      <c r="KLD26" s="41"/>
      <c r="KLE26" s="41"/>
      <c r="KLF26" s="41"/>
      <c r="KLG26" s="41"/>
      <c r="KLH26" s="41"/>
      <c r="KLI26" s="41"/>
      <c r="KLJ26" s="41"/>
      <c r="KLK26" s="41"/>
      <c r="KLL26" s="41"/>
      <c r="KLM26" s="41"/>
      <c r="KLN26" s="41"/>
      <c r="KLO26" s="41"/>
      <c r="KLP26" s="41"/>
      <c r="KLQ26" s="41"/>
      <c r="KLR26" s="41"/>
      <c r="KLS26" s="41"/>
      <c r="KLT26" s="41"/>
      <c r="KLU26" s="41"/>
      <c r="KLV26" s="41"/>
      <c r="KLW26" s="41"/>
      <c r="KLX26" s="41"/>
      <c r="KLY26" s="41"/>
      <c r="KLZ26" s="41"/>
      <c r="KMA26" s="41"/>
      <c r="KMB26" s="41"/>
      <c r="KMC26" s="41"/>
      <c r="KMD26" s="41"/>
      <c r="KME26" s="41"/>
      <c r="KMF26" s="41"/>
      <c r="KMG26" s="41"/>
      <c r="KMH26" s="41"/>
      <c r="KMI26" s="41"/>
      <c r="KMJ26" s="41"/>
      <c r="KMK26" s="41"/>
      <c r="KML26" s="41"/>
      <c r="KMM26" s="41"/>
      <c r="KMN26" s="41"/>
      <c r="KMO26" s="41"/>
      <c r="KMP26" s="41"/>
      <c r="KMQ26" s="41"/>
      <c r="KMR26" s="41"/>
      <c r="KMS26" s="41"/>
      <c r="KMT26" s="41"/>
      <c r="KMU26" s="41"/>
      <c r="KMV26" s="41"/>
      <c r="KMW26" s="41"/>
      <c r="KMX26" s="41"/>
      <c r="KMY26" s="41"/>
      <c r="KMZ26" s="41"/>
      <c r="KNA26" s="41"/>
      <c r="KNB26" s="41"/>
      <c r="KNC26" s="41"/>
      <c r="KND26" s="41"/>
      <c r="KNE26" s="41"/>
      <c r="KNF26" s="41"/>
      <c r="KNG26" s="41"/>
      <c r="KNH26" s="41"/>
      <c r="KNI26" s="41"/>
      <c r="KNJ26" s="41"/>
      <c r="KNK26" s="41"/>
      <c r="KNL26" s="41"/>
      <c r="KNM26" s="41"/>
      <c r="KNN26" s="41"/>
      <c r="KNO26" s="41"/>
      <c r="KNP26" s="41"/>
      <c r="KNQ26" s="41"/>
      <c r="KNR26" s="41"/>
      <c r="KNS26" s="41"/>
      <c r="KNT26" s="41"/>
      <c r="KNU26" s="41"/>
      <c r="KNV26" s="41"/>
      <c r="KNW26" s="41"/>
      <c r="KNX26" s="41"/>
      <c r="KNY26" s="41"/>
      <c r="KNZ26" s="41"/>
      <c r="KOA26" s="41"/>
      <c r="KOB26" s="41"/>
      <c r="KOC26" s="41"/>
      <c r="KOD26" s="41"/>
      <c r="KOE26" s="41"/>
      <c r="KOF26" s="41"/>
      <c r="KOG26" s="41"/>
      <c r="KOH26" s="41"/>
      <c r="KOI26" s="41"/>
      <c r="KOJ26" s="41"/>
      <c r="KOK26" s="41"/>
      <c r="KOL26" s="41"/>
      <c r="KOM26" s="41"/>
      <c r="KON26" s="41"/>
      <c r="KOO26" s="41"/>
      <c r="KOP26" s="41"/>
      <c r="KOQ26" s="41"/>
      <c r="KOR26" s="41"/>
      <c r="KOS26" s="41"/>
      <c r="KOT26" s="41"/>
      <c r="KOU26" s="41"/>
      <c r="KOV26" s="41"/>
      <c r="KOW26" s="41"/>
      <c r="KOX26" s="41"/>
      <c r="KOY26" s="41"/>
      <c r="KOZ26" s="41"/>
      <c r="KPA26" s="41"/>
      <c r="KPB26" s="41"/>
      <c r="KPC26" s="41"/>
      <c r="KPD26" s="41"/>
      <c r="KPE26" s="41"/>
      <c r="KPF26" s="41"/>
      <c r="KPG26" s="41"/>
      <c r="KPH26" s="41"/>
      <c r="KPI26" s="41"/>
      <c r="KPJ26" s="41"/>
      <c r="KPK26" s="41"/>
      <c r="KPL26" s="41"/>
      <c r="KPM26" s="41"/>
      <c r="KPN26" s="41"/>
      <c r="KPO26" s="41"/>
      <c r="KPP26" s="41"/>
      <c r="KPQ26" s="41"/>
      <c r="KPR26" s="41"/>
      <c r="KPS26" s="41"/>
      <c r="KPT26" s="41"/>
      <c r="KPU26" s="41"/>
      <c r="KPV26" s="41"/>
      <c r="KPW26" s="41"/>
      <c r="KPX26" s="41"/>
      <c r="KPY26" s="41"/>
      <c r="KPZ26" s="41"/>
      <c r="KQA26" s="41"/>
      <c r="KQB26" s="41"/>
      <c r="KQC26" s="41"/>
      <c r="KQD26" s="41"/>
      <c r="KQE26" s="41"/>
      <c r="KQF26" s="41"/>
      <c r="KQG26" s="41"/>
      <c r="KQH26" s="41"/>
      <c r="KQI26" s="41"/>
      <c r="KQJ26" s="41"/>
      <c r="KQK26" s="41"/>
      <c r="KQL26" s="41"/>
      <c r="KQM26" s="41"/>
      <c r="KQN26" s="41"/>
      <c r="KQO26" s="41"/>
      <c r="KQP26" s="41"/>
      <c r="KQQ26" s="41"/>
      <c r="KQR26" s="41"/>
      <c r="KQS26" s="41"/>
      <c r="KQT26" s="41"/>
      <c r="KQU26" s="41"/>
      <c r="KQV26" s="41"/>
      <c r="KQW26" s="41"/>
      <c r="KQX26" s="41"/>
      <c r="KQY26" s="41"/>
      <c r="KQZ26" s="41"/>
      <c r="KRA26" s="41"/>
      <c r="KRB26" s="41"/>
      <c r="KRC26" s="41"/>
      <c r="KRD26" s="41"/>
      <c r="KRE26" s="41"/>
      <c r="KRF26" s="41"/>
      <c r="KRG26" s="41"/>
      <c r="KRH26" s="41"/>
      <c r="KRI26" s="41"/>
      <c r="KRJ26" s="41"/>
      <c r="KRK26" s="41"/>
      <c r="KRL26" s="41"/>
      <c r="KRM26" s="41"/>
      <c r="KRN26" s="41"/>
      <c r="KRO26" s="41"/>
      <c r="KRP26" s="41"/>
      <c r="KRQ26" s="41"/>
      <c r="KRR26" s="41"/>
      <c r="KRS26" s="41"/>
      <c r="KRT26" s="41"/>
      <c r="KRU26" s="41"/>
      <c r="KRV26" s="41"/>
      <c r="KRW26" s="41"/>
      <c r="KRX26" s="41"/>
      <c r="KRY26" s="41"/>
      <c r="KRZ26" s="41"/>
      <c r="KSA26" s="41"/>
      <c r="KSB26" s="41"/>
      <c r="KSC26" s="41"/>
      <c r="KSD26" s="41"/>
      <c r="KSE26" s="41"/>
      <c r="KSF26" s="41"/>
      <c r="KSG26" s="41"/>
      <c r="KSH26" s="41"/>
      <c r="KSI26" s="41"/>
      <c r="KSJ26" s="41"/>
      <c r="KSK26" s="41"/>
      <c r="KSL26" s="41"/>
      <c r="KSM26" s="41"/>
      <c r="KSN26" s="41"/>
      <c r="KSO26" s="41"/>
      <c r="KSP26" s="41"/>
      <c r="KSQ26" s="41"/>
      <c r="KSR26" s="41"/>
      <c r="KSS26" s="41"/>
      <c r="KST26" s="41"/>
      <c r="KSU26" s="41"/>
      <c r="KSV26" s="41"/>
      <c r="KSW26" s="41"/>
      <c r="KSX26" s="41"/>
      <c r="KSY26" s="41"/>
      <c r="KSZ26" s="41"/>
      <c r="KTA26" s="41"/>
      <c r="KTB26" s="41"/>
      <c r="KTC26" s="41"/>
      <c r="KTD26" s="41"/>
      <c r="KTE26" s="41"/>
      <c r="KTF26" s="41"/>
      <c r="KTG26" s="41"/>
      <c r="KTH26" s="41"/>
      <c r="KTI26" s="41"/>
      <c r="KTJ26" s="41"/>
      <c r="KTK26" s="41"/>
      <c r="KTL26" s="41"/>
      <c r="KTM26" s="41"/>
      <c r="KTN26" s="41"/>
      <c r="KTO26" s="41"/>
      <c r="KTP26" s="41"/>
      <c r="KTQ26" s="41"/>
      <c r="KTR26" s="41"/>
      <c r="KTS26" s="41"/>
      <c r="KTT26" s="41"/>
      <c r="KTU26" s="41"/>
      <c r="KTV26" s="41"/>
      <c r="KTW26" s="41"/>
      <c r="KTX26" s="41"/>
      <c r="KTY26" s="41"/>
      <c r="KTZ26" s="41"/>
      <c r="KUA26" s="41"/>
      <c r="KUB26" s="41"/>
      <c r="KUC26" s="41"/>
      <c r="KUD26" s="41"/>
      <c r="KUE26" s="41"/>
      <c r="KUF26" s="41"/>
      <c r="KUG26" s="41"/>
      <c r="KUH26" s="41"/>
      <c r="KUI26" s="41"/>
      <c r="KUJ26" s="41"/>
      <c r="KUK26" s="41"/>
      <c r="KUL26" s="41"/>
      <c r="KUM26" s="41"/>
      <c r="KUN26" s="41"/>
      <c r="KUO26" s="41"/>
      <c r="KUP26" s="41"/>
      <c r="KUQ26" s="41"/>
      <c r="KUR26" s="41"/>
      <c r="KUS26" s="41"/>
      <c r="KUT26" s="41"/>
      <c r="KUU26" s="41"/>
      <c r="KUV26" s="41"/>
      <c r="KUW26" s="41"/>
      <c r="KUX26" s="41"/>
      <c r="KUY26" s="41"/>
      <c r="KUZ26" s="41"/>
      <c r="KVA26" s="41"/>
      <c r="KVB26" s="41"/>
      <c r="KVC26" s="41"/>
      <c r="KVD26" s="41"/>
      <c r="KVE26" s="41"/>
      <c r="KVF26" s="41"/>
      <c r="KVG26" s="41"/>
      <c r="KVH26" s="41"/>
      <c r="KVI26" s="41"/>
      <c r="KVJ26" s="41"/>
      <c r="KVK26" s="41"/>
      <c r="KVL26" s="41"/>
      <c r="KVM26" s="41"/>
      <c r="KVN26" s="41"/>
      <c r="KVO26" s="41"/>
      <c r="KVP26" s="41"/>
      <c r="KVQ26" s="41"/>
      <c r="KVR26" s="41"/>
      <c r="KVS26" s="41"/>
      <c r="KVT26" s="41"/>
      <c r="KVU26" s="41"/>
      <c r="KVV26" s="41"/>
      <c r="KVW26" s="41"/>
      <c r="KVX26" s="41"/>
      <c r="KVY26" s="41"/>
      <c r="KVZ26" s="41"/>
      <c r="KWA26" s="41"/>
      <c r="KWB26" s="41"/>
      <c r="KWC26" s="41"/>
      <c r="KWD26" s="41"/>
      <c r="KWE26" s="41"/>
      <c r="KWF26" s="41"/>
      <c r="KWG26" s="41"/>
      <c r="KWH26" s="41"/>
      <c r="KWI26" s="41"/>
      <c r="KWJ26" s="41"/>
      <c r="KWK26" s="41"/>
      <c r="KWL26" s="41"/>
      <c r="KWM26" s="41"/>
      <c r="KWN26" s="41"/>
      <c r="KWO26" s="41"/>
      <c r="KWP26" s="41"/>
      <c r="KWQ26" s="41"/>
      <c r="KWR26" s="41"/>
      <c r="KWS26" s="41"/>
      <c r="KWT26" s="41"/>
      <c r="KWU26" s="41"/>
      <c r="KWV26" s="41"/>
      <c r="KWW26" s="41"/>
      <c r="KWX26" s="41"/>
      <c r="KWY26" s="41"/>
      <c r="KWZ26" s="41"/>
      <c r="KXA26" s="41"/>
      <c r="KXB26" s="41"/>
      <c r="KXC26" s="41"/>
      <c r="KXD26" s="41"/>
      <c r="KXE26" s="41"/>
      <c r="KXF26" s="41"/>
      <c r="KXG26" s="41"/>
      <c r="KXH26" s="41"/>
      <c r="KXI26" s="41"/>
      <c r="KXJ26" s="41"/>
      <c r="KXK26" s="41"/>
      <c r="KXL26" s="41"/>
      <c r="KXM26" s="41"/>
      <c r="KXN26" s="41"/>
      <c r="KXO26" s="41"/>
      <c r="KXP26" s="41"/>
      <c r="KXQ26" s="41"/>
      <c r="KXR26" s="41"/>
      <c r="KXS26" s="41"/>
      <c r="KXT26" s="41"/>
      <c r="KXU26" s="41"/>
      <c r="KXV26" s="41"/>
      <c r="KXW26" s="41"/>
      <c r="KXX26" s="41"/>
      <c r="KXY26" s="41"/>
      <c r="KXZ26" s="41"/>
      <c r="KYA26" s="41"/>
      <c r="KYB26" s="41"/>
      <c r="KYC26" s="41"/>
      <c r="KYD26" s="41"/>
      <c r="KYE26" s="41"/>
      <c r="KYF26" s="41"/>
      <c r="KYG26" s="41"/>
      <c r="KYH26" s="41"/>
      <c r="KYI26" s="41"/>
      <c r="KYJ26" s="41"/>
      <c r="KYK26" s="41"/>
      <c r="KYL26" s="41"/>
      <c r="KYM26" s="41"/>
      <c r="KYN26" s="41"/>
      <c r="KYO26" s="41"/>
      <c r="KYP26" s="41"/>
      <c r="KYQ26" s="41"/>
      <c r="KYR26" s="41"/>
      <c r="KYS26" s="41"/>
      <c r="KYT26" s="41"/>
      <c r="KYU26" s="41"/>
      <c r="KYV26" s="41"/>
      <c r="KYW26" s="41"/>
      <c r="KYX26" s="41"/>
      <c r="KYY26" s="41"/>
      <c r="KYZ26" s="41"/>
      <c r="KZA26" s="41"/>
      <c r="KZB26" s="41"/>
      <c r="KZC26" s="41"/>
      <c r="KZD26" s="41"/>
      <c r="KZE26" s="41"/>
      <c r="KZF26" s="41"/>
      <c r="KZG26" s="41"/>
      <c r="KZH26" s="41"/>
      <c r="KZI26" s="41"/>
      <c r="KZJ26" s="41"/>
      <c r="KZK26" s="41"/>
      <c r="KZL26" s="41"/>
      <c r="KZM26" s="41"/>
      <c r="KZN26" s="41"/>
      <c r="KZO26" s="41"/>
      <c r="KZP26" s="41"/>
      <c r="KZQ26" s="41"/>
      <c r="KZR26" s="41"/>
      <c r="KZS26" s="41"/>
      <c r="KZT26" s="41"/>
      <c r="KZU26" s="41"/>
      <c r="KZV26" s="41"/>
      <c r="KZW26" s="41"/>
      <c r="KZX26" s="41"/>
      <c r="KZY26" s="41"/>
      <c r="KZZ26" s="41"/>
      <c r="LAA26" s="41"/>
      <c r="LAB26" s="41"/>
      <c r="LAC26" s="41"/>
      <c r="LAD26" s="41"/>
      <c r="LAE26" s="41"/>
      <c r="LAF26" s="41"/>
      <c r="LAG26" s="41"/>
      <c r="LAH26" s="41"/>
      <c r="LAI26" s="41"/>
      <c r="LAJ26" s="41"/>
      <c r="LAK26" s="41"/>
      <c r="LAL26" s="41"/>
      <c r="LAM26" s="41"/>
      <c r="LAN26" s="41"/>
      <c r="LAO26" s="41"/>
      <c r="LAP26" s="41"/>
      <c r="LAQ26" s="41"/>
      <c r="LAR26" s="41"/>
      <c r="LAS26" s="41"/>
      <c r="LAT26" s="41"/>
      <c r="LAU26" s="41"/>
      <c r="LAV26" s="41"/>
      <c r="LAW26" s="41"/>
      <c r="LAX26" s="41"/>
      <c r="LAY26" s="41"/>
      <c r="LAZ26" s="41"/>
      <c r="LBA26" s="41"/>
      <c r="LBB26" s="41"/>
      <c r="LBC26" s="41"/>
      <c r="LBD26" s="41"/>
      <c r="LBE26" s="41"/>
      <c r="LBF26" s="41"/>
      <c r="LBG26" s="41"/>
      <c r="LBH26" s="41"/>
      <c r="LBI26" s="41"/>
      <c r="LBJ26" s="41"/>
      <c r="LBK26" s="41"/>
      <c r="LBL26" s="41"/>
      <c r="LBM26" s="41"/>
      <c r="LBN26" s="41"/>
      <c r="LBO26" s="41"/>
      <c r="LBP26" s="41"/>
      <c r="LBQ26" s="41"/>
      <c r="LBR26" s="41"/>
      <c r="LBS26" s="41"/>
      <c r="LBT26" s="41"/>
      <c r="LBU26" s="41"/>
      <c r="LBV26" s="41"/>
      <c r="LBW26" s="41"/>
      <c r="LBX26" s="41"/>
      <c r="LBY26" s="41"/>
      <c r="LBZ26" s="41"/>
      <c r="LCA26" s="41"/>
      <c r="LCB26" s="41"/>
      <c r="LCC26" s="41"/>
      <c r="LCD26" s="41"/>
      <c r="LCE26" s="41"/>
      <c r="LCF26" s="41"/>
      <c r="LCG26" s="41"/>
      <c r="LCH26" s="41"/>
      <c r="LCI26" s="41"/>
      <c r="LCJ26" s="41"/>
      <c r="LCK26" s="41"/>
      <c r="LCL26" s="41"/>
      <c r="LCM26" s="41"/>
      <c r="LCN26" s="41"/>
      <c r="LCO26" s="41"/>
      <c r="LCP26" s="41"/>
      <c r="LCQ26" s="41"/>
      <c r="LCR26" s="41"/>
      <c r="LCS26" s="41"/>
      <c r="LCT26" s="41"/>
      <c r="LCU26" s="41"/>
      <c r="LCV26" s="41"/>
      <c r="LCW26" s="41"/>
      <c r="LCX26" s="41"/>
      <c r="LCY26" s="41"/>
      <c r="LCZ26" s="41"/>
      <c r="LDA26" s="41"/>
      <c r="LDB26" s="41"/>
      <c r="LDC26" s="41"/>
      <c r="LDD26" s="41"/>
      <c r="LDE26" s="41"/>
      <c r="LDF26" s="41"/>
      <c r="LDG26" s="41"/>
      <c r="LDH26" s="41"/>
      <c r="LDI26" s="41"/>
      <c r="LDJ26" s="41"/>
      <c r="LDK26" s="41"/>
      <c r="LDL26" s="41"/>
      <c r="LDM26" s="41"/>
      <c r="LDN26" s="41"/>
      <c r="LDO26" s="41"/>
      <c r="LDP26" s="41"/>
      <c r="LDQ26" s="41"/>
      <c r="LDR26" s="41"/>
      <c r="LDS26" s="41"/>
      <c r="LDT26" s="41"/>
      <c r="LDU26" s="41"/>
      <c r="LDV26" s="41"/>
      <c r="LDW26" s="41"/>
      <c r="LDX26" s="41"/>
      <c r="LDY26" s="41"/>
      <c r="LDZ26" s="41"/>
      <c r="LEA26" s="41"/>
      <c r="LEB26" s="41"/>
      <c r="LEC26" s="41"/>
      <c r="LED26" s="41"/>
      <c r="LEE26" s="41"/>
      <c r="LEF26" s="41"/>
      <c r="LEG26" s="41"/>
      <c r="LEH26" s="41"/>
      <c r="LEI26" s="41"/>
      <c r="LEJ26" s="41"/>
      <c r="LEK26" s="41"/>
      <c r="LEL26" s="41"/>
      <c r="LEM26" s="41"/>
      <c r="LEN26" s="41"/>
      <c r="LEO26" s="41"/>
      <c r="LEP26" s="41"/>
      <c r="LEQ26" s="41"/>
      <c r="LER26" s="41"/>
      <c r="LES26" s="41"/>
      <c r="LET26" s="41"/>
      <c r="LEU26" s="41"/>
      <c r="LEV26" s="41"/>
      <c r="LEW26" s="41"/>
      <c r="LEX26" s="41"/>
      <c r="LEY26" s="41"/>
      <c r="LEZ26" s="41"/>
      <c r="LFA26" s="41"/>
      <c r="LFB26" s="41"/>
      <c r="LFC26" s="41"/>
      <c r="LFD26" s="41"/>
      <c r="LFE26" s="41"/>
      <c r="LFF26" s="41"/>
      <c r="LFG26" s="41"/>
      <c r="LFH26" s="41"/>
      <c r="LFI26" s="41"/>
      <c r="LFJ26" s="41"/>
      <c r="LFK26" s="41"/>
      <c r="LFL26" s="41"/>
      <c r="LFM26" s="41"/>
      <c r="LFN26" s="41"/>
      <c r="LFO26" s="41"/>
      <c r="LFP26" s="41"/>
      <c r="LFQ26" s="41"/>
      <c r="LFR26" s="41"/>
      <c r="LFS26" s="41"/>
      <c r="LFT26" s="41"/>
      <c r="LFU26" s="41"/>
      <c r="LFV26" s="41"/>
      <c r="LFW26" s="41"/>
      <c r="LFX26" s="41"/>
      <c r="LFY26" s="41"/>
      <c r="LFZ26" s="41"/>
      <c r="LGA26" s="41"/>
      <c r="LGB26" s="41"/>
      <c r="LGC26" s="41"/>
      <c r="LGD26" s="41"/>
      <c r="LGE26" s="41"/>
      <c r="LGF26" s="41"/>
      <c r="LGG26" s="41"/>
      <c r="LGH26" s="41"/>
      <c r="LGI26" s="41"/>
      <c r="LGJ26" s="41"/>
      <c r="LGK26" s="41"/>
      <c r="LGL26" s="41"/>
      <c r="LGM26" s="41"/>
      <c r="LGN26" s="41"/>
      <c r="LGO26" s="41"/>
      <c r="LGP26" s="41"/>
      <c r="LGQ26" s="41"/>
      <c r="LGR26" s="41"/>
      <c r="LGS26" s="41"/>
      <c r="LGT26" s="41"/>
      <c r="LGU26" s="41"/>
      <c r="LGV26" s="41"/>
      <c r="LGW26" s="41"/>
      <c r="LGX26" s="41"/>
      <c r="LGY26" s="41"/>
      <c r="LGZ26" s="41"/>
      <c r="LHA26" s="41"/>
      <c r="LHB26" s="41"/>
      <c r="LHC26" s="41"/>
      <c r="LHD26" s="41"/>
      <c r="LHE26" s="41"/>
      <c r="LHF26" s="41"/>
      <c r="LHG26" s="41"/>
      <c r="LHH26" s="41"/>
      <c r="LHI26" s="41"/>
      <c r="LHJ26" s="41"/>
      <c r="LHK26" s="41"/>
      <c r="LHL26" s="41"/>
      <c r="LHM26" s="41"/>
      <c r="LHN26" s="41"/>
      <c r="LHO26" s="41"/>
      <c r="LHP26" s="41"/>
      <c r="LHQ26" s="41"/>
      <c r="LHR26" s="41"/>
      <c r="LHS26" s="41"/>
      <c r="LHT26" s="41"/>
      <c r="LHU26" s="41"/>
      <c r="LHV26" s="41"/>
      <c r="LHW26" s="41"/>
      <c r="LHX26" s="41"/>
      <c r="LHY26" s="41"/>
      <c r="LHZ26" s="41"/>
      <c r="LIA26" s="41"/>
      <c r="LIB26" s="41"/>
      <c r="LIC26" s="41"/>
      <c r="LID26" s="41"/>
      <c r="LIE26" s="41"/>
      <c r="LIF26" s="41"/>
      <c r="LIG26" s="41"/>
      <c r="LIH26" s="41"/>
      <c r="LII26" s="41"/>
      <c r="LIJ26" s="41"/>
      <c r="LIK26" s="41"/>
      <c r="LIL26" s="41"/>
      <c r="LIM26" s="41"/>
      <c r="LIN26" s="41"/>
      <c r="LIO26" s="41"/>
      <c r="LIP26" s="41"/>
      <c r="LIQ26" s="41"/>
      <c r="LIR26" s="41"/>
      <c r="LIS26" s="41"/>
      <c r="LIT26" s="41"/>
      <c r="LIU26" s="41"/>
      <c r="LIV26" s="41"/>
      <c r="LIW26" s="41"/>
      <c r="LIX26" s="41"/>
      <c r="LIY26" s="41"/>
      <c r="LIZ26" s="41"/>
      <c r="LJA26" s="41"/>
      <c r="LJB26" s="41"/>
      <c r="LJC26" s="41"/>
      <c r="LJD26" s="41"/>
      <c r="LJE26" s="41"/>
      <c r="LJF26" s="41"/>
      <c r="LJG26" s="41"/>
      <c r="LJH26" s="41"/>
      <c r="LJI26" s="41"/>
      <c r="LJJ26" s="41"/>
      <c r="LJK26" s="41"/>
      <c r="LJL26" s="41"/>
      <c r="LJM26" s="41"/>
      <c r="LJN26" s="41"/>
      <c r="LJO26" s="41"/>
      <c r="LJP26" s="41"/>
      <c r="LJQ26" s="41"/>
      <c r="LJR26" s="41"/>
      <c r="LJS26" s="41"/>
      <c r="LJT26" s="41"/>
      <c r="LJU26" s="41"/>
      <c r="LJV26" s="41"/>
      <c r="LJW26" s="41"/>
      <c r="LJX26" s="41"/>
      <c r="LJY26" s="41"/>
      <c r="LJZ26" s="41"/>
      <c r="LKA26" s="41"/>
      <c r="LKB26" s="41"/>
      <c r="LKC26" s="41"/>
      <c r="LKD26" s="41"/>
      <c r="LKE26" s="41"/>
      <c r="LKF26" s="41"/>
      <c r="LKG26" s="41"/>
      <c r="LKH26" s="41"/>
      <c r="LKI26" s="41"/>
      <c r="LKJ26" s="41"/>
      <c r="LKK26" s="41"/>
      <c r="LKL26" s="41"/>
      <c r="LKM26" s="41"/>
      <c r="LKN26" s="41"/>
      <c r="LKO26" s="41"/>
      <c r="LKP26" s="41"/>
      <c r="LKQ26" s="41"/>
      <c r="LKR26" s="41"/>
      <c r="LKS26" s="41"/>
      <c r="LKT26" s="41"/>
      <c r="LKU26" s="41"/>
      <c r="LKV26" s="41"/>
      <c r="LKW26" s="41"/>
      <c r="LKX26" s="41"/>
      <c r="LKY26" s="41"/>
      <c r="LKZ26" s="41"/>
      <c r="LLA26" s="41"/>
      <c r="LLB26" s="41"/>
      <c r="LLC26" s="41"/>
      <c r="LLD26" s="41"/>
      <c r="LLE26" s="41"/>
      <c r="LLF26" s="41"/>
      <c r="LLG26" s="41"/>
      <c r="LLH26" s="41"/>
      <c r="LLI26" s="41"/>
      <c r="LLJ26" s="41"/>
      <c r="LLK26" s="41"/>
      <c r="LLL26" s="41"/>
      <c r="LLM26" s="41"/>
      <c r="LLN26" s="41"/>
      <c r="LLO26" s="41"/>
      <c r="LLP26" s="41"/>
      <c r="LLQ26" s="41"/>
      <c r="LLR26" s="41"/>
      <c r="LLS26" s="41"/>
      <c r="LLT26" s="41"/>
      <c r="LLU26" s="41"/>
      <c r="LLV26" s="41"/>
      <c r="LLW26" s="41"/>
      <c r="LLX26" s="41"/>
      <c r="LLY26" s="41"/>
      <c r="LLZ26" s="41"/>
      <c r="LMA26" s="41"/>
      <c r="LMB26" s="41"/>
      <c r="LMC26" s="41"/>
      <c r="LMD26" s="41"/>
      <c r="LME26" s="41"/>
      <c r="LMF26" s="41"/>
      <c r="LMG26" s="41"/>
      <c r="LMH26" s="41"/>
      <c r="LMI26" s="41"/>
      <c r="LMJ26" s="41"/>
      <c r="LMK26" s="41"/>
      <c r="LML26" s="41"/>
      <c r="LMM26" s="41"/>
      <c r="LMN26" s="41"/>
      <c r="LMO26" s="41"/>
      <c r="LMP26" s="41"/>
      <c r="LMQ26" s="41"/>
      <c r="LMR26" s="41"/>
      <c r="LMS26" s="41"/>
      <c r="LMT26" s="41"/>
      <c r="LMU26" s="41"/>
      <c r="LMV26" s="41"/>
      <c r="LMW26" s="41"/>
      <c r="LMX26" s="41"/>
      <c r="LMY26" s="41"/>
      <c r="LMZ26" s="41"/>
      <c r="LNA26" s="41"/>
      <c r="LNB26" s="41"/>
      <c r="LNC26" s="41"/>
      <c r="LND26" s="41"/>
      <c r="LNE26" s="41"/>
      <c r="LNF26" s="41"/>
      <c r="LNG26" s="41"/>
      <c r="LNH26" s="41"/>
      <c r="LNI26" s="41"/>
      <c r="LNJ26" s="41"/>
      <c r="LNK26" s="41"/>
      <c r="LNL26" s="41"/>
      <c r="LNM26" s="41"/>
      <c r="LNN26" s="41"/>
      <c r="LNO26" s="41"/>
      <c r="LNP26" s="41"/>
      <c r="LNQ26" s="41"/>
      <c r="LNR26" s="41"/>
      <c r="LNS26" s="41"/>
      <c r="LNT26" s="41"/>
      <c r="LNU26" s="41"/>
      <c r="LNV26" s="41"/>
      <c r="LNW26" s="41"/>
      <c r="LNX26" s="41"/>
      <c r="LNY26" s="41"/>
      <c r="LNZ26" s="41"/>
      <c r="LOA26" s="41"/>
      <c r="LOB26" s="41"/>
      <c r="LOC26" s="41"/>
      <c r="LOD26" s="41"/>
      <c r="LOE26" s="41"/>
      <c r="LOF26" s="41"/>
      <c r="LOG26" s="41"/>
      <c r="LOH26" s="41"/>
      <c r="LOI26" s="41"/>
      <c r="LOJ26" s="41"/>
      <c r="LOK26" s="41"/>
      <c r="LOL26" s="41"/>
      <c r="LOM26" s="41"/>
      <c r="LON26" s="41"/>
      <c r="LOO26" s="41"/>
      <c r="LOP26" s="41"/>
      <c r="LOQ26" s="41"/>
      <c r="LOR26" s="41"/>
      <c r="LOS26" s="41"/>
      <c r="LOT26" s="41"/>
      <c r="LOU26" s="41"/>
      <c r="LOV26" s="41"/>
      <c r="LOW26" s="41"/>
      <c r="LOX26" s="41"/>
      <c r="LOY26" s="41"/>
      <c r="LOZ26" s="41"/>
      <c r="LPA26" s="41"/>
      <c r="LPB26" s="41"/>
      <c r="LPC26" s="41"/>
      <c r="LPD26" s="41"/>
      <c r="LPE26" s="41"/>
      <c r="LPF26" s="41"/>
      <c r="LPG26" s="41"/>
      <c r="LPH26" s="41"/>
      <c r="LPI26" s="41"/>
      <c r="LPJ26" s="41"/>
      <c r="LPK26" s="41"/>
      <c r="LPL26" s="41"/>
      <c r="LPM26" s="41"/>
      <c r="LPN26" s="41"/>
      <c r="LPO26" s="41"/>
      <c r="LPP26" s="41"/>
      <c r="LPQ26" s="41"/>
      <c r="LPR26" s="41"/>
      <c r="LPS26" s="41"/>
      <c r="LPT26" s="41"/>
      <c r="LPU26" s="41"/>
      <c r="LPV26" s="41"/>
      <c r="LPW26" s="41"/>
      <c r="LPX26" s="41"/>
      <c r="LPY26" s="41"/>
      <c r="LPZ26" s="41"/>
      <c r="LQA26" s="41"/>
      <c r="LQB26" s="41"/>
      <c r="LQC26" s="41"/>
      <c r="LQD26" s="41"/>
      <c r="LQE26" s="41"/>
      <c r="LQF26" s="41"/>
      <c r="LQG26" s="41"/>
      <c r="LQH26" s="41"/>
      <c r="LQI26" s="41"/>
      <c r="LQJ26" s="41"/>
      <c r="LQK26" s="41"/>
      <c r="LQL26" s="41"/>
      <c r="LQM26" s="41"/>
      <c r="LQN26" s="41"/>
      <c r="LQO26" s="41"/>
      <c r="LQP26" s="41"/>
      <c r="LQQ26" s="41"/>
      <c r="LQR26" s="41"/>
      <c r="LQS26" s="41"/>
      <c r="LQT26" s="41"/>
      <c r="LQU26" s="41"/>
      <c r="LQV26" s="41"/>
      <c r="LQW26" s="41"/>
      <c r="LQX26" s="41"/>
      <c r="LQY26" s="41"/>
      <c r="LQZ26" s="41"/>
      <c r="LRA26" s="41"/>
      <c r="LRB26" s="41"/>
      <c r="LRC26" s="41"/>
      <c r="LRD26" s="41"/>
      <c r="LRE26" s="41"/>
      <c r="LRF26" s="41"/>
      <c r="LRG26" s="41"/>
      <c r="LRH26" s="41"/>
      <c r="LRI26" s="41"/>
      <c r="LRJ26" s="41"/>
      <c r="LRK26" s="41"/>
      <c r="LRL26" s="41"/>
      <c r="LRM26" s="41"/>
      <c r="LRN26" s="41"/>
      <c r="LRO26" s="41"/>
      <c r="LRP26" s="41"/>
      <c r="LRQ26" s="41"/>
      <c r="LRR26" s="41"/>
      <c r="LRS26" s="41"/>
      <c r="LRT26" s="41"/>
      <c r="LRU26" s="41"/>
      <c r="LRV26" s="41"/>
      <c r="LRW26" s="41"/>
      <c r="LRX26" s="41"/>
      <c r="LRY26" s="41"/>
      <c r="LRZ26" s="41"/>
      <c r="LSA26" s="41"/>
      <c r="LSB26" s="41"/>
      <c r="LSC26" s="41"/>
      <c r="LSD26" s="41"/>
      <c r="LSE26" s="41"/>
      <c r="LSF26" s="41"/>
      <c r="LSG26" s="41"/>
      <c r="LSH26" s="41"/>
      <c r="LSI26" s="41"/>
      <c r="LSJ26" s="41"/>
      <c r="LSK26" s="41"/>
      <c r="LSL26" s="41"/>
      <c r="LSM26" s="41"/>
      <c r="LSN26" s="41"/>
      <c r="LSO26" s="41"/>
      <c r="LSP26" s="41"/>
      <c r="LSQ26" s="41"/>
      <c r="LSR26" s="41"/>
      <c r="LSS26" s="41"/>
      <c r="LST26" s="41"/>
      <c r="LSU26" s="41"/>
      <c r="LSV26" s="41"/>
      <c r="LSW26" s="41"/>
      <c r="LSX26" s="41"/>
      <c r="LSY26" s="41"/>
      <c r="LSZ26" s="41"/>
      <c r="LTA26" s="41"/>
      <c r="LTB26" s="41"/>
      <c r="LTC26" s="41"/>
      <c r="LTD26" s="41"/>
      <c r="LTE26" s="41"/>
      <c r="LTF26" s="41"/>
      <c r="LTG26" s="41"/>
      <c r="LTH26" s="41"/>
      <c r="LTI26" s="41"/>
      <c r="LTJ26" s="41"/>
      <c r="LTK26" s="41"/>
      <c r="LTL26" s="41"/>
      <c r="LTM26" s="41"/>
      <c r="LTN26" s="41"/>
      <c r="LTO26" s="41"/>
      <c r="LTP26" s="41"/>
      <c r="LTQ26" s="41"/>
      <c r="LTR26" s="41"/>
      <c r="LTS26" s="41"/>
      <c r="LTT26" s="41"/>
      <c r="LTU26" s="41"/>
      <c r="LTV26" s="41"/>
      <c r="LTW26" s="41"/>
      <c r="LTX26" s="41"/>
      <c r="LTY26" s="41"/>
      <c r="LTZ26" s="41"/>
      <c r="LUA26" s="41"/>
      <c r="LUB26" s="41"/>
      <c r="LUC26" s="41"/>
      <c r="LUD26" s="41"/>
      <c r="LUE26" s="41"/>
      <c r="LUF26" s="41"/>
      <c r="LUG26" s="41"/>
      <c r="LUH26" s="41"/>
      <c r="LUI26" s="41"/>
      <c r="LUJ26" s="41"/>
      <c r="LUK26" s="41"/>
      <c r="LUL26" s="41"/>
      <c r="LUM26" s="41"/>
      <c r="LUN26" s="41"/>
      <c r="LUO26" s="41"/>
      <c r="LUP26" s="41"/>
      <c r="LUQ26" s="41"/>
      <c r="LUR26" s="41"/>
      <c r="LUS26" s="41"/>
      <c r="LUT26" s="41"/>
      <c r="LUU26" s="41"/>
      <c r="LUV26" s="41"/>
      <c r="LUW26" s="41"/>
      <c r="LUX26" s="41"/>
      <c r="LUY26" s="41"/>
      <c r="LUZ26" s="41"/>
      <c r="LVA26" s="41"/>
      <c r="LVB26" s="41"/>
      <c r="LVC26" s="41"/>
      <c r="LVD26" s="41"/>
      <c r="LVE26" s="41"/>
      <c r="LVF26" s="41"/>
      <c r="LVG26" s="41"/>
      <c r="LVH26" s="41"/>
      <c r="LVI26" s="41"/>
      <c r="LVJ26" s="41"/>
      <c r="LVK26" s="41"/>
      <c r="LVL26" s="41"/>
      <c r="LVM26" s="41"/>
      <c r="LVN26" s="41"/>
      <c r="LVO26" s="41"/>
      <c r="LVP26" s="41"/>
      <c r="LVQ26" s="41"/>
      <c r="LVR26" s="41"/>
      <c r="LVS26" s="41"/>
      <c r="LVT26" s="41"/>
      <c r="LVU26" s="41"/>
      <c r="LVV26" s="41"/>
      <c r="LVW26" s="41"/>
      <c r="LVX26" s="41"/>
      <c r="LVY26" s="41"/>
      <c r="LVZ26" s="41"/>
      <c r="LWA26" s="41"/>
      <c r="LWB26" s="41"/>
      <c r="LWC26" s="41"/>
      <c r="LWD26" s="41"/>
      <c r="LWE26" s="41"/>
      <c r="LWF26" s="41"/>
      <c r="LWG26" s="41"/>
      <c r="LWH26" s="41"/>
      <c r="LWI26" s="41"/>
      <c r="LWJ26" s="41"/>
      <c r="LWK26" s="41"/>
      <c r="LWL26" s="41"/>
      <c r="LWM26" s="41"/>
      <c r="LWN26" s="41"/>
      <c r="LWO26" s="41"/>
      <c r="LWP26" s="41"/>
      <c r="LWQ26" s="41"/>
      <c r="LWR26" s="41"/>
      <c r="LWS26" s="41"/>
      <c r="LWT26" s="41"/>
      <c r="LWU26" s="41"/>
      <c r="LWV26" s="41"/>
      <c r="LWW26" s="41"/>
      <c r="LWX26" s="41"/>
      <c r="LWY26" s="41"/>
      <c r="LWZ26" s="41"/>
      <c r="LXA26" s="41"/>
      <c r="LXB26" s="41"/>
      <c r="LXC26" s="41"/>
      <c r="LXD26" s="41"/>
      <c r="LXE26" s="41"/>
      <c r="LXF26" s="41"/>
      <c r="LXG26" s="41"/>
      <c r="LXH26" s="41"/>
      <c r="LXI26" s="41"/>
      <c r="LXJ26" s="41"/>
      <c r="LXK26" s="41"/>
      <c r="LXL26" s="41"/>
      <c r="LXM26" s="41"/>
      <c r="LXN26" s="41"/>
      <c r="LXO26" s="41"/>
      <c r="LXP26" s="41"/>
      <c r="LXQ26" s="41"/>
      <c r="LXR26" s="41"/>
      <c r="LXS26" s="41"/>
      <c r="LXT26" s="41"/>
      <c r="LXU26" s="41"/>
      <c r="LXV26" s="41"/>
      <c r="LXW26" s="41"/>
      <c r="LXX26" s="41"/>
      <c r="LXY26" s="41"/>
      <c r="LXZ26" s="41"/>
      <c r="LYA26" s="41"/>
      <c r="LYB26" s="41"/>
      <c r="LYC26" s="41"/>
      <c r="LYD26" s="41"/>
      <c r="LYE26" s="41"/>
      <c r="LYF26" s="41"/>
      <c r="LYG26" s="41"/>
      <c r="LYH26" s="41"/>
      <c r="LYI26" s="41"/>
      <c r="LYJ26" s="41"/>
      <c r="LYK26" s="41"/>
      <c r="LYL26" s="41"/>
      <c r="LYM26" s="41"/>
      <c r="LYN26" s="41"/>
      <c r="LYO26" s="41"/>
      <c r="LYP26" s="41"/>
      <c r="LYQ26" s="41"/>
      <c r="LYR26" s="41"/>
      <c r="LYS26" s="41"/>
      <c r="LYT26" s="41"/>
      <c r="LYU26" s="41"/>
      <c r="LYV26" s="41"/>
      <c r="LYW26" s="41"/>
      <c r="LYX26" s="41"/>
      <c r="LYY26" s="41"/>
      <c r="LYZ26" s="41"/>
      <c r="LZA26" s="41"/>
      <c r="LZB26" s="41"/>
      <c r="LZC26" s="41"/>
      <c r="LZD26" s="41"/>
      <c r="LZE26" s="41"/>
      <c r="LZF26" s="41"/>
      <c r="LZG26" s="41"/>
      <c r="LZH26" s="41"/>
      <c r="LZI26" s="41"/>
      <c r="LZJ26" s="41"/>
      <c r="LZK26" s="41"/>
      <c r="LZL26" s="41"/>
      <c r="LZM26" s="41"/>
      <c r="LZN26" s="41"/>
      <c r="LZO26" s="41"/>
      <c r="LZP26" s="41"/>
      <c r="LZQ26" s="41"/>
      <c r="LZR26" s="41"/>
      <c r="LZS26" s="41"/>
      <c r="LZT26" s="41"/>
      <c r="LZU26" s="41"/>
      <c r="LZV26" s="41"/>
      <c r="LZW26" s="41"/>
      <c r="LZX26" s="41"/>
      <c r="LZY26" s="41"/>
      <c r="LZZ26" s="41"/>
      <c r="MAA26" s="41"/>
      <c r="MAB26" s="41"/>
      <c r="MAC26" s="41"/>
      <c r="MAD26" s="41"/>
      <c r="MAE26" s="41"/>
      <c r="MAF26" s="41"/>
      <c r="MAG26" s="41"/>
      <c r="MAH26" s="41"/>
      <c r="MAI26" s="41"/>
      <c r="MAJ26" s="41"/>
      <c r="MAK26" s="41"/>
      <c r="MAL26" s="41"/>
      <c r="MAM26" s="41"/>
      <c r="MAN26" s="41"/>
      <c r="MAO26" s="41"/>
      <c r="MAP26" s="41"/>
      <c r="MAQ26" s="41"/>
      <c r="MAR26" s="41"/>
      <c r="MAS26" s="41"/>
      <c r="MAT26" s="41"/>
      <c r="MAU26" s="41"/>
      <c r="MAV26" s="41"/>
      <c r="MAW26" s="41"/>
      <c r="MAX26" s="41"/>
      <c r="MAY26" s="41"/>
      <c r="MAZ26" s="41"/>
      <c r="MBA26" s="41"/>
      <c r="MBB26" s="41"/>
      <c r="MBC26" s="41"/>
      <c r="MBD26" s="41"/>
      <c r="MBE26" s="41"/>
      <c r="MBF26" s="41"/>
      <c r="MBG26" s="41"/>
      <c r="MBH26" s="41"/>
      <c r="MBI26" s="41"/>
      <c r="MBJ26" s="41"/>
      <c r="MBK26" s="41"/>
      <c r="MBL26" s="41"/>
      <c r="MBM26" s="41"/>
      <c r="MBN26" s="41"/>
      <c r="MBO26" s="41"/>
      <c r="MBP26" s="41"/>
      <c r="MBQ26" s="41"/>
      <c r="MBR26" s="41"/>
      <c r="MBS26" s="41"/>
      <c r="MBT26" s="41"/>
      <c r="MBU26" s="41"/>
      <c r="MBV26" s="41"/>
      <c r="MBW26" s="41"/>
      <c r="MBX26" s="41"/>
      <c r="MBY26" s="41"/>
      <c r="MBZ26" s="41"/>
      <c r="MCA26" s="41"/>
      <c r="MCB26" s="41"/>
      <c r="MCC26" s="41"/>
      <c r="MCD26" s="41"/>
      <c r="MCE26" s="41"/>
      <c r="MCF26" s="41"/>
      <c r="MCG26" s="41"/>
      <c r="MCH26" s="41"/>
      <c r="MCI26" s="41"/>
      <c r="MCJ26" s="41"/>
      <c r="MCK26" s="41"/>
      <c r="MCL26" s="41"/>
      <c r="MCM26" s="41"/>
      <c r="MCN26" s="41"/>
      <c r="MCO26" s="41"/>
      <c r="MCP26" s="41"/>
      <c r="MCQ26" s="41"/>
      <c r="MCR26" s="41"/>
      <c r="MCS26" s="41"/>
      <c r="MCT26" s="41"/>
      <c r="MCU26" s="41"/>
      <c r="MCV26" s="41"/>
      <c r="MCW26" s="41"/>
      <c r="MCX26" s="41"/>
      <c r="MCY26" s="41"/>
      <c r="MCZ26" s="41"/>
      <c r="MDA26" s="41"/>
      <c r="MDB26" s="41"/>
      <c r="MDC26" s="41"/>
      <c r="MDD26" s="41"/>
      <c r="MDE26" s="41"/>
      <c r="MDF26" s="41"/>
      <c r="MDG26" s="41"/>
      <c r="MDH26" s="41"/>
      <c r="MDI26" s="41"/>
      <c r="MDJ26" s="41"/>
      <c r="MDK26" s="41"/>
      <c r="MDL26" s="41"/>
      <c r="MDM26" s="41"/>
      <c r="MDN26" s="41"/>
      <c r="MDO26" s="41"/>
      <c r="MDP26" s="41"/>
      <c r="MDQ26" s="41"/>
      <c r="MDR26" s="41"/>
      <c r="MDS26" s="41"/>
      <c r="MDT26" s="41"/>
      <c r="MDU26" s="41"/>
      <c r="MDV26" s="41"/>
      <c r="MDW26" s="41"/>
      <c r="MDX26" s="41"/>
      <c r="MDY26" s="41"/>
      <c r="MDZ26" s="41"/>
      <c r="MEA26" s="41"/>
      <c r="MEB26" s="41"/>
      <c r="MEC26" s="41"/>
      <c r="MED26" s="41"/>
      <c r="MEE26" s="41"/>
      <c r="MEF26" s="41"/>
      <c r="MEG26" s="41"/>
      <c r="MEH26" s="41"/>
      <c r="MEI26" s="41"/>
      <c r="MEJ26" s="41"/>
      <c r="MEK26" s="41"/>
      <c r="MEL26" s="41"/>
      <c r="MEM26" s="41"/>
      <c r="MEN26" s="41"/>
      <c r="MEO26" s="41"/>
      <c r="MEP26" s="41"/>
      <c r="MEQ26" s="41"/>
      <c r="MER26" s="41"/>
      <c r="MES26" s="41"/>
      <c r="MET26" s="41"/>
      <c r="MEU26" s="41"/>
      <c r="MEV26" s="41"/>
      <c r="MEW26" s="41"/>
      <c r="MEX26" s="41"/>
      <c r="MEY26" s="41"/>
      <c r="MEZ26" s="41"/>
      <c r="MFA26" s="41"/>
      <c r="MFB26" s="41"/>
      <c r="MFC26" s="41"/>
      <c r="MFD26" s="41"/>
      <c r="MFE26" s="41"/>
      <c r="MFF26" s="41"/>
      <c r="MFG26" s="41"/>
      <c r="MFH26" s="41"/>
      <c r="MFI26" s="41"/>
      <c r="MFJ26" s="41"/>
      <c r="MFK26" s="41"/>
      <c r="MFL26" s="41"/>
      <c r="MFM26" s="41"/>
      <c r="MFN26" s="41"/>
      <c r="MFO26" s="41"/>
      <c r="MFP26" s="41"/>
      <c r="MFQ26" s="41"/>
      <c r="MFR26" s="41"/>
      <c r="MFS26" s="41"/>
      <c r="MFT26" s="41"/>
      <c r="MFU26" s="41"/>
      <c r="MFV26" s="41"/>
      <c r="MFW26" s="41"/>
      <c r="MFX26" s="41"/>
      <c r="MFY26" s="41"/>
      <c r="MFZ26" s="41"/>
      <c r="MGA26" s="41"/>
      <c r="MGB26" s="41"/>
      <c r="MGC26" s="41"/>
      <c r="MGD26" s="41"/>
      <c r="MGE26" s="41"/>
      <c r="MGF26" s="41"/>
      <c r="MGG26" s="41"/>
      <c r="MGH26" s="41"/>
      <c r="MGI26" s="41"/>
      <c r="MGJ26" s="41"/>
      <c r="MGK26" s="41"/>
      <c r="MGL26" s="41"/>
      <c r="MGM26" s="41"/>
      <c r="MGN26" s="41"/>
      <c r="MGO26" s="41"/>
      <c r="MGP26" s="41"/>
      <c r="MGQ26" s="41"/>
      <c r="MGR26" s="41"/>
      <c r="MGS26" s="41"/>
      <c r="MGT26" s="41"/>
      <c r="MGU26" s="41"/>
      <c r="MGV26" s="41"/>
      <c r="MGW26" s="41"/>
      <c r="MGX26" s="41"/>
      <c r="MGY26" s="41"/>
      <c r="MGZ26" s="41"/>
      <c r="MHA26" s="41"/>
      <c r="MHB26" s="41"/>
      <c r="MHC26" s="41"/>
      <c r="MHD26" s="41"/>
      <c r="MHE26" s="41"/>
      <c r="MHF26" s="41"/>
      <c r="MHG26" s="41"/>
      <c r="MHH26" s="41"/>
      <c r="MHI26" s="41"/>
      <c r="MHJ26" s="41"/>
      <c r="MHK26" s="41"/>
      <c r="MHL26" s="41"/>
      <c r="MHM26" s="41"/>
      <c r="MHN26" s="41"/>
      <c r="MHO26" s="41"/>
      <c r="MHP26" s="41"/>
      <c r="MHQ26" s="41"/>
      <c r="MHR26" s="41"/>
      <c r="MHS26" s="41"/>
      <c r="MHT26" s="41"/>
      <c r="MHU26" s="41"/>
      <c r="MHV26" s="41"/>
      <c r="MHW26" s="41"/>
      <c r="MHX26" s="41"/>
      <c r="MHY26" s="41"/>
      <c r="MHZ26" s="41"/>
      <c r="MIA26" s="41"/>
      <c r="MIB26" s="41"/>
      <c r="MIC26" s="41"/>
      <c r="MID26" s="41"/>
      <c r="MIE26" s="41"/>
      <c r="MIF26" s="41"/>
      <c r="MIG26" s="41"/>
      <c r="MIH26" s="41"/>
      <c r="MII26" s="41"/>
      <c r="MIJ26" s="41"/>
      <c r="MIK26" s="41"/>
      <c r="MIL26" s="41"/>
      <c r="MIM26" s="41"/>
      <c r="MIN26" s="41"/>
      <c r="MIO26" s="41"/>
      <c r="MIP26" s="41"/>
      <c r="MIQ26" s="41"/>
      <c r="MIR26" s="41"/>
      <c r="MIS26" s="41"/>
      <c r="MIT26" s="41"/>
      <c r="MIU26" s="41"/>
      <c r="MIV26" s="41"/>
      <c r="MIW26" s="41"/>
      <c r="MIX26" s="41"/>
      <c r="MIY26" s="41"/>
      <c r="MIZ26" s="41"/>
      <c r="MJA26" s="41"/>
      <c r="MJB26" s="41"/>
      <c r="MJC26" s="41"/>
      <c r="MJD26" s="41"/>
      <c r="MJE26" s="41"/>
      <c r="MJF26" s="41"/>
      <c r="MJG26" s="41"/>
      <c r="MJH26" s="41"/>
      <c r="MJI26" s="41"/>
      <c r="MJJ26" s="41"/>
      <c r="MJK26" s="41"/>
      <c r="MJL26" s="41"/>
      <c r="MJM26" s="41"/>
      <c r="MJN26" s="41"/>
      <c r="MJO26" s="41"/>
      <c r="MJP26" s="41"/>
      <c r="MJQ26" s="41"/>
      <c r="MJR26" s="41"/>
      <c r="MJS26" s="41"/>
      <c r="MJT26" s="41"/>
      <c r="MJU26" s="41"/>
      <c r="MJV26" s="41"/>
      <c r="MJW26" s="41"/>
      <c r="MJX26" s="41"/>
      <c r="MJY26" s="41"/>
      <c r="MJZ26" s="41"/>
      <c r="MKA26" s="41"/>
      <c r="MKB26" s="41"/>
      <c r="MKC26" s="41"/>
      <c r="MKD26" s="41"/>
      <c r="MKE26" s="41"/>
      <c r="MKF26" s="41"/>
      <c r="MKG26" s="41"/>
      <c r="MKH26" s="41"/>
      <c r="MKI26" s="41"/>
      <c r="MKJ26" s="41"/>
      <c r="MKK26" s="41"/>
      <c r="MKL26" s="41"/>
      <c r="MKM26" s="41"/>
      <c r="MKN26" s="41"/>
      <c r="MKO26" s="41"/>
      <c r="MKP26" s="41"/>
      <c r="MKQ26" s="41"/>
      <c r="MKR26" s="41"/>
      <c r="MKS26" s="41"/>
      <c r="MKT26" s="41"/>
      <c r="MKU26" s="41"/>
      <c r="MKV26" s="41"/>
      <c r="MKW26" s="41"/>
      <c r="MKX26" s="41"/>
      <c r="MKY26" s="41"/>
      <c r="MKZ26" s="41"/>
      <c r="MLA26" s="41"/>
      <c r="MLB26" s="41"/>
      <c r="MLC26" s="41"/>
      <c r="MLD26" s="41"/>
      <c r="MLE26" s="41"/>
      <c r="MLF26" s="41"/>
      <c r="MLG26" s="41"/>
      <c r="MLH26" s="41"/>
      <c r="MLI26" s="41"/>
      <c r="MLJ26" s="41"/>
      <c r="MLK26" s="41"/>
      <c r="MLL26" s="41"/>
      <c r="MLM26" s="41"/>
      <c r="MLN26" s="41"/>
      <c r="MLO26" s="41"/>
      <c r="MLP26" s="41"/>
      <c r="MLQ26" s="41"/>
      <c r="MLR26" s="41"/>
      <c r="MLS26" s="41"/>
      <c r="MLT26" s="41"/>
      <c r="MLU26" s="41"/>
      <c r="MLV26" s="41"/>
      <c r="MLW26" s="41"/>
      <c r="MLX26" s="41"/>
      <c r="MLY26" s="41"/>
      <c r="MLZ26" s="41"/>
      <c r="MMA26" s="41"/>
      <c r="MMB26" s="41"/>
      <c r="MMC26" s="41"/>
      <c r="MMD26" s="41"/>
      <c r="MME26" s="41"/>
      <c r="MMF26" s="41"/>
      <c r="MMG26" s="41"/>
      <c r="MMH26" s="41"/>
      <c r="MMI26" s="41"/>
      <c r="MMJ26" s="41"/>
      <c r="MMK26" s="41"/>
      <c r="MML26" s="41"/>
      <c r="MMM26" s="41"/>
      <c r="MMN26" s="41"/>
      <c r="MMO26" s="41"/>
      <c r="MMP26" s="41"/>
      <c r="MMQ26" s="41"/>
      <c r="MMR26" s="41"/>
      <c r="MMS26" s="41"/>
      <c r="MMT26" s="41"/>
      <c r="MMU26" s="41"/>
      <c r="MMV26" s="41"/>
      <c r="MMW26" s="41"/>
      <c r="MMX26" s="41"/>
      <c r="MMY26" s="41"/>
      <c r="MMZ26" s="41"/>
      <c r="MNA26" s="41"/>
      <c r="MNB26" s="41"/>
      <c r="MNC26" s="41"/>
      <c r="MND26" s="41"/>
      <c r="MNE26" s="41"/>
      <c r="MNF26" s="41"/>
      <c r="MNG26" s="41"/>
      <c r="MNH26" s="41"/>
      <c r="MNI26" s="41"/>
      <c r="MNJ26" s="41"/>
      <c r="MNK26" s="41"/>
      <c r="MNL26" s="41"/>
      <c r="MNM26" s="41"/>
      <c r="MNN26" s="41"/>
      <c r="MNO26" s="41"/>
      <c r="MNP26" s="41"/>
      <c r="MNQ26" s="41"/>
      <c r="MNR26" s="41"/>
      <c r="MNS26" s="41"/>
      <c r="MNT26" s="41"/>
      <c r="MNU26" s="41"/>
      <c r="MNV26" s="41"/>
      <c r="MNW26" s="41"/>
      <c r="MNX26" s="41"/>
      <c r="MNY26" s="41"/>
      <c r="MNZ26" s="41"/>
      <c r="MOA26" s="41"/>
      <c r="MOB26" s="41"/>
      <c r="MOC26" s="41"/>
      <c r="MOD26" s="41"/>
      <c r="MOE26" s="41"/>
      <c r="MOF26" s="41"/>
      <c r="MOG26" s="41"/>
      <c r="MOH26" s="41"/>
      <c r="MOI26" s="41"/>
      <c r="MOJ26" s="41"/>
      <c r="MOK26" s="41"/>
      <c r="MOL26" s="41"/>
      <c r="MOM26" s="41"/>
      <c r="MON26" s="41"/>
      <c r="MOO26" s="41"/>
      <c r="MOP26" s="41"/>
      <c r="MOQ26" s="41"/>
      <c r="MOR26" s="41"/>
      <c r="MOS26" s="41"/>
      <c r="MOT26" s="41"/>
      <c r="MOU26" s="41"/>
      <c r="MOV26" s="41"/>
      <c r="MOW26" s="41"/>
      <c r="MOX26" s="41"/>
      <c r="MOY26" s="41"/>
      <c r="MOZ26" s="41"/>
      <c r="MPA26" s="41"/>
      <c r="MPB26" s="41"/>
      <c r="MPC26" s="41"/>
      <c r="MPD26" s="41"/>
      <c r="MPE26" s="41"/>
      <c r="MPF26" s="41"/>
      <c r="MPG26" s="41"/>
      <c r="MPH26" s="41"/>
      <c r="MPI26" s="41"/>
      <c r="MPJ26" s="41"/>
      <c r="MPK26" s="41"/>
      <c r="MPL26" s="41"/>
      <c r="MPM26" s="41"/>
      <c r="MPN26" s="41"/>
      <c r="MPO26" s="41"/>
      <c r="MPP26" s="41"/>
      <c r="MPQ26" s="41"/>
      <c r="MPR26" s="41"/>
      <c r="MPS26" s="41"/>
      <c r="MPT26" s="41"/>
      <c r="MPU26" s="41"/>
      <c r="MPV26" s="41"/>
      <c r="MPW26" s="41"/>
      <c r="MPX26" s="41"/>
      <c r="MPY26" s="41"/>
      <c r="MPZ26" s="41"/>
      <c r="MQA26" s="41"/>
      <c r="MQB26" s="41"/>
      <c r="MQC26" s="41"/>
      <c r="MQD26" s="41"/>
      <c r="MQE26" s="41"/>
      <c r="MQF26" s="41"/>
      <c r="MQG26" s="41"/>
      <c r="MQH26" s="41"/>
      <c r="MQI26" s="41"/>
      <c r="MQJ26" s="41"/>
      <c r="MQK26" s="41"/>
      <c r="MQL26" s="41"/>
      <c r="MQM26" s="41"/>
      <c r="MQN26" s="41"/>
      <c r="MQO26" s="41"/>
      <c r="MQP26" s="41"/>
      <c r="MQQ26" s="41"/>
      <c r="MQR26" s="41"/>
      <c r="MQS26" s="41"/>
      <c r="MQT26" s="41"/>
      <c r="MQU26" s="41"/>
      <c r="MQV26" s="41"/>
      <c r="MQW26" s="41"/>
      <c r="MQX26" s="41"/>
      <c r="MQY26" s="41"/>
      <c r="MQZ26" s="41"/>
      <c r="MRA26" s="41"/>
      <c r="MRB26" s="41"/>
      <c r="MRC26" s="41"/>
      <c r="MRD26" s="41"/>
      <c r="MRE26" s="41"/>
      <c r="MRF26" s="41"/>
      <c r="MRG26" s="41"/>
      <c r="MRH26" s="41"/>
      <c r="MRI26" s="41"/>
      <c r="MRJ26" s="41"/>
      <c r="MRK26" s="41"/>
      <c r="MRL26" s="41"/>
      <c r="MRM26" s="41"/>
      <c r="MRN26" s="41"/>
      <c r="MRO26" s="41"/>
      <c r="MRP26" s="41"/>
      <c r="MRQ26" s="41"/>
      <c r="MRR26" s="41"/>
      <c r="MRS26" s="41"/>
      <c r="MRT26" s="41"/>
      <c r="MRU26" s="41"/>
      <c r="MRV26" s="41"/>
      <c r="MRW26" s="41"/>
      <c r="MRX26" s="41"/>
      <c r="MRY26" s="41"/>
      <c r="MRZ26" s="41"/>
      <c r="MSA26" s="41"/>
      <c r="MSB26" s="41"/>
      <c r="MSC26" s="41"/>
      <c r="MSD26" s="41"/>
      <c r="MSE26" s="41"/>
      <c r="MSF26" s="41"/>
      <c r="MSG26" s="41"/>
      <c r="MSH26" s="41"/>
      <c r="MSI26" s="41"/>
      <c r="MSJ26" s="41"/>
      <c r="MSK26" s="41"/>
      <c r="MSL26" s="41"/>
      <c r="MSM26" s="41"/>
      <c r="MSN26" s="41"/>
      <c r="MSO26" s="41"/>
      <c r="MSP26" s="41"/>
      <c r="MSQ26" s="41"/>
      <c r="MSR26" s="41"/>
      <c r="MSS26" s="41"/>
      <c r="MST26" s="41"/>
      <c r="MSU26" s="41"/>
      <c r="MSV26" s="41"/>
      <c r="MSW26" s="41"/>
      <c r="MSX26" s="41"/>
      <c r="MSY26" s="41"/>
      <c r="MSZ26" s="41"/>
      <c r="MTA26" s="41"/>
      <c r="MTB26" s="41"/>
      <c r="MTC26" s="41"/>
      <c r="MTD26" s="41"/>
      <c r="MTE26" s="41"/>
      <c r="MTF26" s="41"/>
      <c r="MTG26" s="41"/>
      <c r="MTH26" s="41"/>
      <c r="MTI26" s="41"/>
      <c r="MTJ26" s="41"/>
      <c r="MTK26" s="41"/>
      <c r="MTL26" s="41"/>
      <c r="MTM26" s="41"/>
      <c r="MTN26" s="41"/>
      <c r="MTO26" s="41"/>
      <c r="MTP26" s="41"/>
      <c r="MTQ26" s="41"/>
      <c r="MTR26" s="41"/>
      <c r="MTS26" s="41"/>
      <c r="MTT26" s="41"/>
      <c r="MTU26" s="41"/>
      <c r="MTV26" s="41"/>
      <c r="MTW26" s="41"/>
      <c r="MTX26" s="41"/>
      <c r="MTY26" s="41"/>
      <c r="MTZ26" s="41"/>
      <c r="MUA26" s="41"/>
      <c r="MUB26" s="41"/>
      <c r="MUC26" s="41"/>
      <c r="MUD26" s="41"/>
      <c r="MUE26" s="41"/>
      <c r="MUF26" s="41"/>
      <c r="MUG26" s="41"/>
      <c r="MUH26" s="41"/>
      <c r="MUI26" s="41"/>
      <c r="MUJ26" s="41"/>
      <c r="MUK26" s="41"/>
      <c r="MUL26" s="41"/>
      <c r="MUM26" s="41"/>
      <c r="MUN26" s="41"/>
      <c r="MUO26" s="41"/>
      <c r="MUP26" s="41"/>
      <c r="MUQ26" s="41"/>
      <c r="MUR26" s="41"/>
      <c r="MUS26" s="41"/>
      <c r="MUT26" s="41"/>
      <c r="MUU26" s="41"/>
      <c r="MUV26" s="41"/>
      <c r="MUW26" s="41"/>
      <c r="MUX26" s="41"/>
      <c r="MUY26" s="41"/>
      <c r="MUZ26" s="41"/>
      <c r="MVA26" s="41"/>
      <c r="MVB26" s="41"/>
      <c r="MVC26" s="41"/>
      <c r="MVD26" s="41"/>
      <c r="MVE26" s="41"/>
      <c r="MVF26" s="41"/>
      <c r="MVG26" s="41"/>
      <c r="MVH26" s="41"/>
      <c r="MVI26" s="41"/>
      <c r="MVJ26" s="41"/>
      <c r="MVK26" s="41"/>
      <c r="MVL26" s="41"/>
      <c r="MVM26" s="41"/>
      <c r="MVN26" s="41"/>
      <c r="MVO26" s="41"/>
      <c r="MVP26" s="41"/>
      <c r="MVQ26" s="41"/>
      <c r="MVR26" s="41"/>
      <c r="MVS26" s="41"/>
      <c r="MVT26" s="41"/>
      <c r="MVU26" s="41"/>
      <c r="MVV26" s="41"/>
      <c r="MVW26" s="41"/>
      <c r="MVX26" s="41"/>
      <c r="MVY26" s="41"/>
      <c r="MVZ26" s="41"/>
      <c r="MWA26" s="41"/>
      <c r="MWB26" s="41"/>
      <c r="MWC26" s="41"/>
      <c r="MWD26" s="41"/>
      <c r="MWE26" s="41"/>
      <c r="MWF26" s="41"/>
      <c r="MWG26" s="41"/>
      <c r="MWH26" s="41"/>
      <c r="MWI26" s="41"/>
      <c r="MWJ26" s="41"/>
      <c r="MWK26" s="41"/>
      <c r="MWL26" s="41"/>
      <c r="MWM26" s="41"/>
      <c r="MWN26" s="41"/>
      <c r="MWO26" s="41"/>
      <c r="MWP26" s="41"/>
      <c r="MWQ26" s="41"/>
      <c r="MWR26" s="41"/>
      <c r="MWS26" s="41"/>
      <c r="MWT26" s="41"/>
      <c r="MWU26" s="41"/>
      <c r="MWV26" s="41"/>
      <c r="MWW26" s="41"/>
      <c r="MWX26" s="41"/>
      <c r="MWY26" s="41"/>
      <c r="MWZ26" s="41"/>
      <c r="MXA26" s="41"/>
      <c r="MXB26" s="41"/>
      <c r="MXC26" s="41"/>
      <c r="MXD26" s="41"/>
      <c r="MXE26" s="41"/>
      <c r="MXF26" s="41"/>
      <c r="MXG26" s="41"/>
      <c r="MXH26" s="41"/>
      <c r="MXI26" s="41"/>
      <c r="MXJ26" s="41"/>
      <c r="MXK26" s="41"/>
      <c r="MXL26" s="41"/>
      <c r="MXM26" s="41"/>
      <c r="MXN26" s="41"/>
      <c r="MXO26" s="41"/>
      <c r="MXP26" s="41"/>
      <c r="MXQ26" s="41"/>
      <c r="MXR26" s="41"/>
      <c r="MXS26" s="41"/>
      <c r="MXT26" s="41"/>
      <c r="MXU26" s="41"/>
      <c r="MXV26" s="41"/>
      <c r="MXW26" s="41"/>
      <c r="MXX26" s="41"/>
      <c r="MXY26" s="41"/>
      <c r="MXZ26" s="41"/>
      <c r="MYA26" s="41"/>
      <c r="MYB26" s="41"/>
      <c r="MYC26" s="41"/>
      <c r="MYD26" s="41"/>
      <c r="MYE26" s="41"/>
      <c r="MYF26" s="41"/>
      <c r="MYG26" s="41"/>
      <c r="MYH26" s="41"/>
      <c r="MYI26" s="41"/>
      <c r="MYJ26" s="41"/>
      <c r="MYK26" s="41"/>
      <c r="MYL26" s="41"/>
      <c r="MYM26" s="41"/>
      <c r="MYN26" s="41"/>
      <c r="MYO26" s="41"/>
      <c r="MYP26" s="41"/>
      <c r="MYQ26" s="41"/>
      <c r="MYR26" s="41"/>
      <c r="MYS26" s="41"/>
      <c r="MYT26" s="41"/>
      <c r="MYU26" s="41"/>
      <c r="MYV26" s="41"/>
      <c r="MYW26" s="41"/>
      <c r="MYX26" s="41"/>
      <c r="MYY26" s="41"/>
      <c r="MYZ26" s="41"/>
      <c r="MZA26" s="41"/>
      <c r="MZB26" s="41"/>
      <c r="MZC26" s="41"/>
      <c r="MZD26" s="41"/>
      <c r="MZE26" s="41"/>
      <c r="MZF26" s="41"/>
      <c r="MZG26" s="41"/>
      <c r="MZH26" s="41"/>
      <c r="MZI26" s="41"/>
      <c r="MZJ26" s="41"/>
      <c r="MZK26" s="41"/>
      <c r="MZL26" s="41"/>
      <c r="MZM26" s="41"/>
      <c r="MZN26" s="41"/>
      <c r="MZO26" s="41"/>
      <c r="MZP26" s="41"/>
      <c r="MZQ26" s="41"/>
      <c r="MZR26" s="41"/>
      <c r="MZS26" s="41"/>
      <c r="MZT26" s="41"/>
      <c r="MZU26" s="41"/>
      <c r="MZV26" s="41"/>
      <c r="MZW26" s="41"/>
      <c r="MZX26" s="41"/>
      <c r="MZY26" s="41"/>
      <c r="MZZ26" s="41"/>
      <c r="NAA26" s="41"/>
      <c r="NAB26" s="41"/>
      <c r="NAC26" s="41"/>
      <c r="NAD26" s="41"/>
      <c r="NAE26" s="41"/>
      <c r="NAF26" s="41"/>
      <c r="NAG26" s="41"/>
      <c r="NAH26" s="41"/>
      <c r="NAI26" s="41"/>
      <c r="NAJ26" s="41"/>
      <c r="NAK26" s="41"/>
      <c r="NAL26" s="41"/>
      <c r="NAM26" s="41"/>
      <c r="NAN26" s="41"/>
      <c r="NAO26" s="41"/>
      <c r="NAP26" s="41"/>
      <c r="NAQ26" s="41"/>
      <c r="NAR26" s="41"/>
      <c r="NAS26" s="41"/>
      <c r="NAT26" s="41"/>
      <c r="NAU26" s="41"/>
      <c r="NAV26" s="41"/>
      <c r="NAW26" s="41"/>
      <c r="NAX26" s="41"/>
      <c r="NAY26" s="41"/>
      <c r="NAZ26" s="41"/>
      <c r="NBA26" s="41"/>
      <c r="NBB26" s="41"/>
      <c r="NBC26" s="41"/>
      <c r="NBD26" s="41"/>
      <c r="NBE26" s="41"/>
      <c r="NBF26" s="41"/>
      <c r="NBG26" s="41"/>
      <c r="NBH26" s="41"/>
      <c r="NBI26" s="41"/>
      <c r="NBJ26" s="41"/>
      <c r="NBK26" s="41"/>
      <c r="NBL26" s="41"/>
      <c r="NBM26" s="41"/>
      <c r="NBN26" s="41"/>
      <c r="NBO26" s="41"/>
      <c r="NBP26" s="41"/>
      <c r="NBQ26" s="41"/>
      <c r="NBR26" s="41"/>
      <c r="NBS26" s="41"/>
      <c r="NBT26" s="41"/>
      <c r="NBU26" s="41"/>
      <c r="NBV26" s="41"/>
      <c r="NBW26" s="41"/>
      <c r="NBX26" s="41"/>
      <c r="NBY26" s="41"/>
      <c r="NBZ26" s="41"/>
      <c r="NCA26" s="41"/>
      <c r="NCB26" s="41"/>
      <c r="NCC26" s="41"/>
      <c r="NCD26" s="41"/>
      <c r="NCE26" s="41"/>
      <c r="NCF26" s="41"/>
      <c r="NCG26" s="41"/>
      <c r="NCH26" s="41"/>
      <c r="NCI26" s="41"/>
      <c r="NCJ26" s="41"/>
      <c r="NCK26" s="41"/>
      <c r="NCL26" s="41"/>
      <c r="NCM26" s="41"/>
      <c r="NCN26" s="41"/>
      <c r="NCO26" s="41"/>
      <c r="NCP26" s="41"/>
      <c r="NCQ26" s="41"/>
      <c r="NCR26" s="41"/>
      <c r="NCS26" s="41"/>
      <c r="NCT26" s="41"/>
      <c r="NCU26" s="41"/>
      <c r="NCV26" s="41"/>
      <c r="NCW26" s="41"/>
      <c r="NCX26" s="41"/>
      <c r="NCY26" s="41"/>
      <c r="NCZ26" s="41"/>
      <c r="NDA26" s="41"/>
      <c r="NDB26" s="41"/>
      <c r="NDC26" s="41"/>
      <c r="NDD26" s="41"/>
      <c r="NDE26" s="41"/>
      <c r="NDF26" s="41"/>
      <c r="NDG26" s="41"/>
      <c r="NDH26" s="41"/>
      <c r="NDI26" s="41"/>
      <c r="NDJ26" s="41"/>
      <c r="NDK26" s="41"/>
      <c r="NDL26" s="41"/>
      <c r="NDM26" s="41"/>
      <c r="NDN26" s="41"/>
      <c r="NDO26" s="41"/>
      <c r="NDP26" s="41"/>
      <c r="NDQ26" s="41"/>
      <c r="NDR26" s="41"/>
      <c r="NDS26" s="41"/>
      <c r="NDT26" s="41"/>
      <c r="NDU26" s="41"/>
      <c r="NDV26" s="41"/>
      <c r="NDW26" s="41"/>
      <c r="NDX26" s="41"/>
      <c r="NDY26" s="41"/>
      <c r="NDZ26" s="41"/>
      <c r="NEA26" s="41"/>
      <c r="NEB26" s="41"/>
      <c r="NEC26" s="41"/>
      <c r="NED26" s="41"/>
      <c r="NEE26" s="41"/>
      <c r="NEF26" s="41"/>
      <c r="NEG26" s="41"/>
      <c r="NEH26" s="41"/>
      <c r="NEI26" s="41"/>
      <c r="NEJ26" s="41"/>
      <c r="NEK26" s="41"/>
      <c r="NEL26" s="41"/>
      <c r="NEM26" s="41"/>
      <c r="NEN26" s="41"/>
      <c r="NEO26" s="41"/>
      <c r="NEP26" s="41"/>
      <c r="NEQ26" s="41"/>
      <c r="NER26" s="41"/>
      <c r="NES26" s="41"/>
      <c r="NET26" s="41"/>
      <c r="NEU26" s="41"/>
      <c r="NEV26" s="41"/>
      <c r="NEW26" s="41"/>
      <c r="NEX26" s="41"/>
      <c r="NEY26" s="41"/>
      <c r="NEZ26" s="41"/>
      <c r="NFA26" s="41"/>
      <c r="NFB26" s="41"/>
      <c r="NFC26" s="41"/>
      <c r="NFD26" s="41"/>
      <c r="NFE26" s="41"/>
      <c r="NFF26" s="41"/>
      <c r="NFG26" s="41"/>
      <c r="NFH26" s="41"/>
      <c r="NFI26" s="41"/>
      <c r="NFJ26" s="41"/>
      <c r="NFK26" s="41"/>
      <c r="NFL26" s="41"/>
      <c r="NFM26" s="41"/>
      <c r="NFN26" s="41"/>
      <c r="NFO26" s="41"/>
      <c r="NFP26" s="41"/>
      <c r="NFQ26" s="41"/>
      <c r="NFR26" s="41"/>
      <c r="NFS26" s="41"/>
      <c r="NFT26" s="41"/>
      <c r="NFU26" s="41"/>
      <c r="NFV26" s="41"/>
      <c r="NFW26" s="41"/>
      <c r="NFX26" s="41"/>
      <c r="NFY26" s="41"/>
      <c r="NFZ26" s="41"/>
      <c r="NGA26" s="41"/>
      <c r="NGB26" s="41"/>
      <c r="NGC26" s="41"/>
      <c r="NGD26" s="41"/>
      <c r="NGE26" s="41"/>
      <c r="NGF26" s="41"/>
      <c r="NGG26" s="41"/>
      <c r="NGH26" s="41"/>
      <c r="NGI26" s="41"/>
      <c r="NGJ26" s="41"/>
      <c r="NGK26" s="41"/>
      <c r="NGL26" s="41"/>
      <c r="NGM26" s="41"/>
      <c r="NGN26" s="41"/>
      <c r="NGO26" s="41"/>
      <c r="NGP26" s="41"/>
      <c r="NGQ26" s="41"/>
      <c r="NGR26" s="41"/>
      <c r="NGS26" s="41"/>
      <c r="NGT26" s="41"/>
      <c r="NGU26" s="41"/>
      <c r="NGV26" s="41"/>
      <c r="NGW26" s="41"/>
      <c r="NGX26" s="41"/>
      <c r="NGY26" s="41"/>
      <c r="NGZ26" s="41"/>
      <c r="NHA26" s="41"/>
      <c r="NHB26" s="41"/>
      <c r="NHC26" s="41"/>
      <c r="NHD26" s="41"/>
      <c r="NHE26" s="41"/>
      <c r="NHF26" s="41"/>
      <c r="NHG26" s="41"/>
      <c r="NHH26" s="41"/>
      <c r="NHI26" s="41"/>
      <c r="NHJ26" s="41"/>
      <c r="NHK26" s="41"/>
      <c r="NHL26" s="41"/>
      <c r="NHM26" s="41"/>
      <c r="NHN26" s="41"/>
      <c r="NHO26" s="41"/>
      <c r="NHP26" s="41"/>
      <c r="NHQ26" s="41"/>
      <c r="NHR26" s="41"/>
      <c r="NHS26" s="41"/>
      <c r="NHT26" s="41"/>
      <c r="NHU26" s="41"/>
      <c r="NHV26" s="41"/>
      <c r="NHW26" s="41"/>
      <c r="NHX26" s="41"/>
      <c r="NHY26" s="41"/>
      <c r="NHZ26" s="41"/>
      <c r="NIA26" s="41"/>
      <c r="NIB26" s="41"/>
      <c r="NIC26" s="41"/>
      <c r="NID26" s="41"/>
      <c r="NIE26" s="41"/>
      <c r="NIF26" s="41"/>
      <c r="NIG26" s="41"/>
      <c r="NIH26" s="41"/>
      <c r="NII26" s="41"/>
      <c r="NIJ26" s="41"/>
      <c r="NIK26" s="41"/>
      <c r="NIL26" s="41"/>
      <c r="NIM26" s="41"/>
      <c r="NIN26" s="41"/>
      <c r="NIO26" s="41"/>
      <c r="NIP26" s="41"/>
      <c r="NIQ26" s="41"/>
      <c r="NIR26" s="41"/>
      <c r="NIS26" s="41"/>
      <c r="NIT26" s="41"/>
      <c r="NIU26" s="41"/>
      <c r="NIV26" s="41"/>
      <c r="NIW26" s="41"/>
      <c r="NIX26" s="41"/>
      <c r="NIY26" s="41"/>
      <c r="NIZ26" s="41"/>
      <c r="NJA26" s="41"/>
      <c r="NJB26" s="41"/>
      <c r="NJC26" s="41"/>
      <c r="NJD26" s="41"/>
      <c r="NJE26" s="41"/>
      <c r="NJF26" s="41"/>
      <c r="NJG26" s="41"/>
      <c r="NJH26" s="41"/>
      <c r="NJI26" s="41"/>
      <c r="NJJ26" s="41"/>
      <c r="NJK26" s="41"/>
      <c r="NJL26" s="41"/>
      <c r="NJM26" s="41"/>
      <c r="NJN26" s="41"/>
      <c r="NJO26" s="41"/>
      <c r="NJP26" s="41"/>
      <c r="NJQ26" s="41"/>
      <c r="NJR26" s="41"/>
      <c r="NJS26" s="41"/>
      <c r="NJT26" s="41"/>
      <c r="NJU26" s="41"/>
      <c r="NJV26" s="41"/>
      <c r="NJW26" s="41"/>
      <c r="NJX26" s="41"/>
      <c r="NJY26" s="41"/>
      <c r="NJZ26" s="41"/>
      <c r="NKA26" s="41"/>
      <c r="NKB26" s="41"/>
      <c r="NKC26" s="41"/>
      <c r="NKD26" s="41"/>
      <c r="NKE26" s="41"/>
      <c r="NKF26" s="41"/>
      <c r="NKG26" s="41"/>
      <c r="NKH26" s="41"/>
      <c r="NKI26" s="41"/>
      <c r="NKJ26" s="41"/>
      <c r="NKK26" s="41"/>
      <c r="NKL26" s="41"/>
      <c r="NKM26" s="41"/>
      <c r="NKN26" s="41"/>
      <c r="NKO26" s="41"/>
      <c r="NKP26" s="41"/>
      <c r="NKQ26" s="41"/>
      <c r="NKR26" s="41"/>
      <c r="NKS26" s="41"/>
      <c r="NKT26" s="41"/>
      <c r="NKU26" s="41"/>
      <c r="NKV26" s="41"/>
      <c r="NKW26" s="41"/>
      <c r="NKX26" s="41"/>
      <c r="NKY26" s="41"/>
      <c r="NKZ26" s="41"/>
      <c r="NLA26" s="41"/>
      <c r="NLB26" s="41"/>
      <c r="NLC26" s="41"/>
      <c r="NLD26" s="41"/>
      <c r="NLE26" s="41"/>
      <c r="NLF26" s="41"/>
      <c r="NLG26" s="41"/>
      <c r="NLH26" s="41"/>
      <c r="NLI26" s="41"/>
      <c r="NLJ26" s="41"/>
      <c r="NLK26" s="41"/>
      <c r="NLL26" s="41"/>
      <c r="NLM26" s="41"/>
      <c r="NLN26" s="41"/>
      <c r="NLO26" s="41"/>
      <c r="NLP26" s="41"/>
      <c r="NLQ26" s="41"/>
      <c r="NLR26" s="41"/>
      <c r="NLS26" s="41"/>
      <c r="NLT26" s="41"/>
      <c r="NLU26" s="41"/>
      <c r="NLV26" s="41"/>
      <c r="NLW26" s="41"/>
      <c r="NLX26" s="41"/>
      <c r="NLY26" s="41"/>
      <c r="NLZ26" s="41"/>
      <c r="NMA26" s="41"/>
      <c r="NMB26" s="41"/>
      <c r="NMC26" s="41"/>
      <c r="NMD26" s="41"/>
      <c r="NME26" s="41"/>
      <c r="NMF26" s="41"/>
      <c r="NMG26" s="41"/>
      <c r="NMH26" s="41"/>
      <c r="NMI26" s="41"/>
      <c r="NMJ26" s="41"/>
      <c r="NMK26" s="41"/>
      <c r="NML26" s="41"/>
      <c r="NMM26" s="41"/>
      <c r="NMN26" s="41"/>
      <c r="NMO26" s="41"/>
      <c r="NMP26" s="41"/>
      <c r="NMQ26" s="41"/>
      <c r="NMR26" s="41"/>
      <c r="NMS26" s="41"/>
      <c r="NMT26" s="41"/>
      <c r="NMU26" s="41"/>
      <c r="NMV26" s="41"/>
      <c r="NMW26" s="41"/>
      <c r="NMX26" s="41"/>
      <c r="NMY26" s="41"/>
      <c r="NMZ26" s="41"/>
      <c r="NNA26" s="41"/>
      <c r="NNB26" s="41"/>
      <c r="NNC26" s="41"/>
      <c r="NND26" s="41"/>
      <c r="NNE26" s="41"/>
      <c r="NNF26" s="41"/>
      <c r="NNG26" s="41"/>
      <c r="NNH26" s="41"/>
      <c r="NNI26" s="41"/>
      <c r="NNJ26" s="41"/>
      <c r="NNK26" s="41"/>
      <c r="NNL26" s="41"/>
      <c r="NNM26" s="41"/>
      <c r="NNN26" s="41"/>
      <c r="NNO26" s="41"/>
      <c r="NNP26" s="41"/>
      <c r="NNQ26" s="41"/>
      <c r="NNR26" s="41"/>
      <c r="NNS26" s="41"/>
      <c r="NNT26" s="41"/>
      <c r="NNU26" s="41"/>
      <c r="NNV26" s="41"/>
      <c r="NNW26" s="41"/>
      <c r="NNX26" s="41"/>
      <c r="NNY26" s="41"/>
      <c r="NNZ26" s="41"/>
      <c r="NOA26" s="41"/>
      <c r="NOB26" s="41"/>
      <c r="NOC26" s="41"/>
      <c r="NOD26" s="41"/>
      <c r="NOE26" s="41"/>
      <c r="NOF26" s="41"/>
      <c r="NOG26" s="41"/>
      <c r="NOH26" s="41"/>
      <c r="NOI26" s="41"/>
      <c r="NOJ26" s="41"/>
      <c r="NOK26" s="41"/>
      <c r="NOL26" s="41"/>
      <c r="NOM26" s="41"/>
      <c r="NON26" s="41"/>
      <c r="NOO26" s="41"/>
      <c r="NOP26" s="41"/>
      <c r="NOQ26" s="41"/>
      <c r="NOR26" s="41"/>
      <c r="NOS26" s="41"/>
      <c r="NOT26" s="41"/>
      <c r="NOU26" s="41"/>
      <c r="NOV26" s="41"/>
      <c r="NOW26" s="41"/>
      <c r="NOX26" s="41"/>
      <c r="NOY26" s="41"/>
      <c r="NOZ26" s="41"/>
      <c r="NPA26" s="41"/>
      <c r="NPB26" s="41"/>
      <c r="NPC26" s="41"/>
      <c r="NPD26" s="41"/>
      <c r="NPE26" s="41"/>
      <c r="NPF26" s="41"/>
      <c r="NPG26" s="41"/>
      <c r="NPH26" s="41"/>
      <c r="NPI26" s="41"/>
      <c r="NPJ26" s="41"/>
      <c r="NPK26" s="41"/>
      <c r="NPL26" s="41"/>
      <c r="NPM26" s="41"/>
      <c r="NPN26" s="41"/>
      <c r="NPO26" s="41"/>
      <c r="NPP26" s="41"/>
      <c r="NPQ26" s="41"/>
      <c r="NPR26" s="41"/>
      <c r="NPS26" s="41"/>
      <c r="NPT26" s="41"/>
      <c r="NPU26" s="41"/>
      <c r="NPV26" s="41"/>
      <c r="NPW26" s="41"/>
      <c r="NPX26" s="41"/>
      <c r="NPY26" s="41"/>
      <c r="NPZ26" s="41"/>
      <c r="NQA26" s="41"/>
      <c r="NQB26" s="41"/>
      <c r="NQC26" s="41"/>
      <c r="NQD26" s="41"/>
      <c r="NQE26" s="41"/>
      <c r="NQF26" s="41"/>
      <c r="NQG26" s="41"/>
      <c r="NQH26" s="41"/>
      <c r="NQI26" s="41"/>
      <c r="NQJ26" s="41"/>
      <c r="NQK26" s="41"/>
      <c r="NQL26" s="41"/>
      <c r="NQM26" s="41"/>
      <c r="NQN26" s="41"/>
      <c r="NQO26" s="41"/>
      <c r="NQP26" s="41"/>
      <c r="NQQ26" s="41"/>
      <c r="NQR26" s="41"/>
      <c r="NQS26" s="41"/>
      <c r="NQT26" s="41"/>
      <c r="NQU26" s="41"/>
      <c r="NQV26" s="41"/>
      <c r="NQW26" s="41"/>
      <c r="NQX26" s="41"/>
      <c r="NQY26" s="41"/>
      <c r="NQZ26" s="41"/>
      <c r="NRA26" s="41"/>
      <c r="NRB26" s="41"/>
      <c r="NRC26" s="41"/>
      <c r="NRD26" s="41"/>
      <c r="NRE26" s="41"/>
      <c r="NRF26" s="41"/>
      <c r="NRG26" s="41"/>
      <c r="NRH26" s="41"/>
      <c r="NRI26" s="41"/>
      <c r="NRJ26" s="41"/>
      <c r="NRK26" s="41"/>
      <c r="NRL26" s="41"/>
      <c r="NRM26" s="41"/>
      <c r="NRN26" s="41"/>
      <c r="NRO26" s="41"/>
      <c r="NRP26" s="41"/>
      <c r="NRQ26" s="41"/>
      <c r="NRR26" s="41"/>
      <c r="NRS26" s="41"/>
      <c r="NRT26" s="41"/>
      <c r="NRU26" s="41"/>
      <c r="NRV26" s="41"/>
      <c r="NRW26" s="41"/>
      <c r="NRX26" s="41"/>
      <c r="NRY26" s="41"/>
      <c r="NRZ26" s="41"/>
      <c r="NSA26" s="41"/>
      <c r="NSB26" s="41"/>
      <c r="NSC26" s="41"/>
      <c r="NSD26" s="41"/>
      <c r="NSE26" s="41"/>
      <c r="NSF26" s="41"/>
      <c r="NSG26" s="41"/>
      <c r="NSH26" s="41"/>
      <c r="NSI26" s="41"/>
      <c r="NSJ26" s="41"/>
      <c r="NSK26" s="41"/>
      <c r="NSL26" s="41"/>
      <c r="NSM26" s="41"/>
      <c r="NSN26" s="41"/>
      <c r="NSO26" s="41"/>
      <c r="NSP26" s="41"/>
      <c r="NSQ26" s="41"/>
      <c r="NSR26" s="41"/>
      <c r="NSS26" s="41"/>
      <c r="NST26" s="41"/>
      <c r="NSU26" s="41"/>
      <c r="NSV26" s="41"/>
      <c r="NSW26" s="41"/>
      <c r="NSX26" s="41"/>
      <c r="NSY26" s="41"/>
      <c r="NSZ26" s="41"/>
      <c r="NTA26" s="41"/>
      <c r="NTB26" s="41"/>
      <c r="NTC26" s="41"/>
      <c r="NTD26" s="41"/>
      <c r="NTE26" s="41"/>
      <c r="NTF26" s="41"/>
      <c r="NTG26" s="41"/>
      <c r="NTH26" s="41"/>
      <c r="NTI26" s="41"/>
      <c r="NTJ26" s="41"/>
      <c r="NTK26" s="41"/>
      <c r="NTL26" s="41"/>
      <c r="NTM26" s="41"/>
      <c r="NTN26" s="41"/>
      <c r="NTO26" s="41"/>
      <c r="NTP26" s="41"/>
      <c r="NTQ26" s="41"/>
      <c r="NTR26" s="41"/>
      <c r="NTS26" s="41"/>
      <c r="NTT26" s="41"/>
      <c r="NTU26" s="41"/>
      <c r="NTV26" s="41"/>
      <c r="NTW26" s="41"/>
      <c r="NTX26" s="41"/>
      <c r="NTY26" s="41"/>
      <c r="NTZ26" s="41"/>
      <c r="NUA26" s="41"/>
      <c r="NUB26" s="41"/>
      <c r="NUC26" s="41"/>
      <c r="NUD26" s="41"/>
      <c r="NUE26" s="41"/>
      <c r="NUF26" s="41"/>
      <c r="NUG26" s="41"/>
      <c r="NUH26" s="41"/>
      <c r="NUI26" s="41"/>
      <c r="NUJ26" s="41"/>
      <c r="NUK26" s="41"/>
      <c r="NUL26" s="41"/>
      <c r="NUM26" s="41"/>
      <c r="NUN26" s="41"/>
      <c r="NUO26" s="41"/>
      <c r="NUP26" s="41"/>
      <c r="NUQ26" s="41"/>
      <c r="NUR26" s="41"/>
      <c r="NUS26" s="41"/>
      <c r="NUT26" s="41"/>
      <c r="NUU26" s="41"/>
      <c r="NUV26" s="41"/>
      <c r="NUW26" s="41"/>
      <c r="NUX26" s="41"/>
      <c r="NUY26" s="41"/>
      <c r="NUZ26" s="41"/>
      <c r="NVA26" s="41"/>
      <c r="NVB26" s="41"/>
      <c r="NVC26" s="41"/>
      <c r="NVD26" s="41"/>
      <c r="NVE26" s="41"/>
      <c r="NVF26" s="41"/>
      <c r="NVG26" s="41"/>
      <c r="NVH26" s="41"/>
      <c r="NVI26" s="41"/>
      <c r="NVJ26" s="41"/>
      <c r="NVK26" s="41"/>
      <c r="NVL26" s="41"/>
      <c r="NVM26" s="41"/>
      <c r="NVN26" s="41"/>
      <c r="NVO26" s="41"/>
      <c r="NVP26" s="41"/>
      <c r="NVQ26" s="41"/>
      <c r="NVR26" s="41"/>
      <c r="NVS26" s="41"/>
      <c r="NVT26" s="41"/>
      <c r="NVU26" s="41"/>
      <c r="NVV26" s="41"/>
      <c r="NVW26" s="41"/>
      <c r="NVX26" s="41"/>
      <c r="NVY26" s="41"/>
      <c r="NVZ26" s="41"/>
      <c r="NWA26" s="41"/>
      <c r="NWB26" s="41"/>
      <c r="NWC26" s="41"/>
      <c r="NWD26" s="41"/>
      <c r="NWE26" s="41"/>
      <c r="NWF26" s="41"/>
      <c r="NWG26" s="41"/>
      <c r="NWH26" s="41"/>
      <c r="NWI26" s="41"/>
      <c r="NWJ26" s="41"/>
      <c r="NWK26" s="41"/>
      <c r="NWL26" s="41"/>
      <c r="NWM26" s="41"/>
      <c r="NWN26" s="41"/>
      <c r="NWO26" s="41"/>
      <c r="NWP26" s="41"/>
      <c r="NWQ26" s="41"/>
      <c r="NWR26" s="41"/>
      <c r="NWS26" s="41"/>
      <c r="NWT26" s="41"/>
      <c r="NWU26" s="41"/>
      <c r="NWV26" s="41"/>
      <c r="NWW26" s="41"/>
      <c r="NWX26" s="41"/>
      <c r="NWY26" s="41"/>
      <c r="NWZ26" s="41"/>
      <c r="NXA26" s="41"/>
      <c r="NXB26" s="41"/>
      <c r="NXC26" s="41"/>
      <c r="NXD26" s="41"/>
      <c r="NXE26" s="41"/>
      <c r="NXF26" s="41"/>
      <c r="NXG26" s="41"/>
      <c r="NXH26" s="41"/>
      <c r="NXI26" s="41"/>
      <c r="NXJ26" s="41"/>
      <c r="NXK26" s="41"/>
      <c r="NXL26" s="41"/>
      <c r="NXM26" s="41"/>
      <c r="NXN26" s="41"/>
      <c r="NXO26" s="41"/>
      <c r="NXP26" s="41"/>
      <c r="NXQ26" s="41"/>
      <c r="NXR26" s="41"/>
      <c r="NXS26" s="41"/>
      <c r="NXT26" s="41"/>
      <c r="NXU26" s="41"/>
      <c r="NXV26" s="41"/>
      <c r="NXW26" s="41"/>
      <c r="NXX26" s="41"/>
      <c r="NXY26" s="41"/>
      <c r="NXZ26" s="41"/>
      <c r="NYA26" s="41"/>
      <c r="NYB26" s="41"/>
      <c r="NYC26" s="41"/>
      <c r="NYD26" s="41"/>
      <c r="NYE26" s="41"/>
      <c r="NYF26" s="41"/>
      <c r="NYG26" s="41"/>
      <c r="NYH26" s="41"/>
      <c r="NYI26" s="41"/>
      <c r="NYJ26" s="41"/>
      <c r="NYK26" s="41"/>
      <c r="NYL26" s="41"/>
      <c r="NYM26" s="41"/>
      <c r="NYN26" s="41"/>
      <c r="NYO26" s="41"/>
      <c r="NYP26" s="41"/>
      <c r="NYQ26" s="41"/>
      <c r="NYR26" s="41"/>
      <c r="NYS26" s="41"/>
      <c r="NYT26" s="41"/>
      <c r="NYU26" s="41"/>
      <c r="NYV26" s="41"/>
      <c r="NYW26" s="41"/>
      <c r="NYX26" s="41"/>
      <c r="NYY26" s="41"/>
      <c r="NYZ26" s="41"/>
      <c r="NZA26" s="41"/>
      <c r="NZB26" s="41"/>
      <c r="NZC26" s="41"/>
      <c r="NZD26" s="41"/>
      <c r="NZE26" s="41"/>
      <c r="NZF26" s="41"/>
      <c r="NZG26" s="41"/>
      <c r="NZH26" s="41"/>
      <c r="NZI26" s="41"/>
      <c r="NZJ26" s="41"/>
      <c r="NZK26" s="41"/>
      <c r="NZL26" s="41"/>
      <c r="NZM26" s="41"/>
      <c r="NZN26" s="41"/>
      <c r="NZO26" s="41"/>
      <c r="NZP26" s="41"/>
      <c r="NZQ26" s="41"/>
      <c r="NZR26" s="41"/>
      <c r="NZS26" s="41"/>
      <c r="NZT26" s="41"/>
      <c r="NZU26" s="41"/>
      <c r="NZV26" s="41"/>
      <c r="NZW26" s="41"/>
      <c r="NZX26" s="41"/>
      <c r="NZY26" s="41"/>
      <c r="NZZ26" s="41"/>
      <c r="OAA26" s="41"/>
      <c r="OAB26" s="41"/>
      <c r="OAC26" s="41"/>
      <c r="OAD26" s="41"/>
      <c r="OAE26" s="41"/>
      <c r="OAF26" s="41"/>
      <c r="OAG26" s="41"/>
      <c r="OAH26" s="41"/>
      <c r="OAI26" s="41"/>
      <c r="OAJ26" s="41"/>
      <c r="OAK26" s="41"/>
      <c r="OAL26" s="41"/>
      <c r="OAM26" s="41"/>
      <c r="OAN26" s="41"/>
      <c r="OAO26" s="41"/>
      <c r="OAP26" s="41"/>
      <c r="OAQ26" s="41"/>
      <c r="OAR26" s="41"/>
      <c r="OAS26" s="41"/>
      <c r="OAT26" s="41"/>
      <c r="OAU26" s="41"/>
      <c r="OAV26" s="41"/>
      <c r="OAW26" s="41"/>
      <c r="OAX26" s="41"/>
      <c r="OAY26" s="41"/>
      <c r="OAZ26" s="41"/>
      <c r="OBA26" s="41"/>
      <c r="OBB26" s="41"/>
      <c r="OBC26" s="41"/>
      <c r="OBD26" s="41"/>
      <c r="OBE26" s="41"/>
      <c r="OBF26" s="41"/>
      <c r="OBG26" s="41"/>
      <c r="OBH26" s="41"/>
      <c r="OBI26" s="41"/>
      <c r="OBJ26" s="41"/>
      <c r="OBK26" s="41"/>
      <c r="OBL26" s="41"/>
      <c r="OBM26" s="41"/>
      <c r="OBN26" s="41"/>
      <c r="OBO26" s="41"/>
      <c r="OBP26" s="41"/>
      <c r="OBQ26" s="41"/>
      <c r="OBR26" s="41"/>
      <c r="OBS26" s="41"/>
      <c r="OBT26" s="41"/>
      <c r="OBU26" s="41"/>
      <c r="OBV26" s="41"/>
      <c r="OBW26" s="41"/>
      <c r="OBX26" s="41"/>
      <c r="OBY26" s="41"/>
      <c r="OBZ26" s="41"/>
      <c r="OCA26" s="41"/>
      <c r="OCB26" s="41"/>
      <c r="OCC26" s="41"/>
      <c r="OCD26" s="41"/>
      <c r="OCE26" s="41"/>
      <c r="OCF26" s="41"/>
      <c r="OCG26" s="41"/>
      <c r="OCH26" s="41"/>
      <c r="OCI26" s="41"/>
      <c r="OCJ26" s="41"/>
      <c r="OCK26" s="41"/>
      <c r="OCL26" s="41"/>
      <c r="OCM26" s="41"/>
      <c r="OCN26" s="41"/>
      <c r="OCO26" s="41"/>
      <c r="OCP26" s="41"/>
      <c r="OCQ26" s="41"/>
      <c r="OCR26" s="41"/>
      <c r="OCS26" s="41"/>
      <c r="OCT26" s="41"/>
      <c r="OCU26" s="41"/>
      <c r="OCV26" s="41"/>
      <c r="OCW26" s="41"/>
      <c r="OCX26" s="41"/>
      <c r="OCY26" s="41"/>
      <c r="OCZ26" s="41"/>
      <c r="ODA26" s="41"/>
      <c r="ODB26" s="41"/>
      <c r="ODC26" s="41"/>
      <c r="ODD26" s="41"/>
      <c r="ODE26" s="41"/>
      <c r="ODF26" s="41"/>
      <c r="ODG26" s="41"/>
      <c r="ODH26" s="41"/>
      <c r="ODI26" s="41"/>
      <c r="ODJ26" s="41"/>
      <c r="ODK26" s="41"/>
      <c r="ODL26" s="41"/>
      <c r="ODM26" s="41"/>
      <c r="ODN26" s="41"/>
      <c r="ODO26" s="41"/>
      <c r="ODP26" s="41"/>
      <c r="ODQ26" s="41"/>
      <c r="ODR26" s="41"/>
      <c r="ODS26" s="41"/>
      <c r="ODT26" s="41"/>
      <c r="ODU26" s="41"/>
      <c r="ODV26" s="41"/>
      <c r="ODW26" s="41"/>
      <c r="ODX26" s="41"/>
      <c r="ODY26" s="41"/>
      <c r="ODZ26" s="41"/>
      <c r="OEA26" s="41"/>
      <c r="OEB26" s="41"/>
      <c r="OEC26" s="41"/>
      <c r="OED26" s="41"/>
      <c r="OEE26" s="41"/>
      <c r="OEF26" s="41"/>
      <c r="OEG26" s="41"/>
      <c r="OEH26" s="41"/>
      <c r="OEI26" s="41"/>
      <c r="OEJ26" s="41"/>
      <c r="OEK26" s="41"/>
      <c r="OEL26" s="41"/>
      <c r="OEM26" s="41"/>
      <c r="OEN26" s="41"/>
      <c r="OEO26" s="41"/>
      <c r="OEP26" s="41"/>
      <c r="OEQ26" s="41"/>
      <c r="OER26" s="41"/>
      <c r="OES26" s="41"/>
      <c r="OET26" s="41"/>
      <c r="OEU26" s="41"/>
      <c r="OEV26" s="41"/>
      <c r="OEW26" s="41"/>
      <c r="OEX26" s="41"/>
      <c r="OEY26" s="41"/>
      <c r="OEZ26" s="41"/>
      <c r="OFA26" s="41"/>
      <c r="OFB26" s="41"/>
      <c r="OFC26" s="41"/>
      <c r="OFD26" s="41"/>
      <c r="OFE26" s="41"/>
      <c r="OFF26" s="41"/>
      <c r="OFG26" s="41"/>
      <c r="OFH26" s="41"/>
      <c r="OFI26" s="41"/>
      <c r="OFJ26" s="41"/>
      <c r="OFK26" s="41"/>
      <c r="OFL26" s="41"/>
      <c r="OFM26" s="41"/>
      <c r="OFN26" s="41"/>
      <c r="OFO26" s="41"/>
      <c r="OFP26" s="41"/>
      <c r="OFQ26" s="41"/>
      <c r="OFR26" s="41"/>
      <c r="OFS26" s="41"/>
      <c r="OFT26" s="41"/>
      <c r="OFU26" s="41"/>
      <c r="OFV26" s="41"/>
      <c r="OFW26" s="41"/>
      <c r="OFX26" s="41"/>
      <c r="OFY26" s="41"/>
      <c r="OFZ26" s="41"/>
      <c r="OGA26" s="41"/>
      <c r="OGB26" s="41"/>
      <c r="OGC26" s="41"/>
      <c r="OGD26" s="41"/>
      <c r="OGE26" s="41"/>
      <c r="OGF26" s="41"/>
      <c r="OGG26" s="41"/>
      <c r="OGH26" s="41"/>
      <c r="OGI26" s="41"/>
      <c r="OGJ26" s="41"/>
      <c r="OGK26" s="41"/>
      <c r="OGL26" s="41"/>
      <c r="OGM26" s="41"/>
      <c r="OGN26" s="41"/>
      <c r="OGO26" s="41"/>
      <c r="OGP26" s="41"/>
      <c r="OGQ26" s="41"/>
      <c r="OGR26" s="41"/>
      <c r="OGS26" s="41"/>
      <c r="OGT26" s="41"/>
      <c r="OGU26" s="41"/>
      <c r="OGV26" s="41"/>
      <c r="OGW26" s="41"/>
      <c r="OGX26" s="41"/>
      <c r="OGY26" s="41"/>
      <c r="OGZ26" s="41"/>
      <c r="OHA26" s="41"/>
      <c r="OHB26" s="41"/>
      <c r="OHC26" s="41"/>
      <c r="OHD26" s="41"/>
      <c r="OHE26" s="41"/>
      <c r="OHF26" s="41"/>
      <c r="OHG26" s="41"/>
      <c r="OHH26" s="41"/>
      <c r="OHI26" s="41"/>
      <c r="OHJ26" s="41"/>
      <c r="OHK26" s="41"/>
      <c r="OHL26" s="41"/>
      <c r="OHM26" s="41"/>
      <c r="OHN26" s="41"/>
      <c r="OHO26" s="41"/>
      <c r="OHP26" s="41"/>
      <c r="OHQ26" s="41"/>
      <c r="OHR26" s="41"/>
      <c r="OHS26" s="41"/>
      <c r="OHT26" s="41"/>
      <c r="OHU26" s="41"/>
      <c r="OHV26" s="41"/>
      <c r="OHW26" s="41"/>
      <c r="OHX26" s="41"/>
      <c r="OHY26" s="41"/>
      <c r="OHZ26" s="41"/>
      <c r="OIA26" s="41"/>
      <c r="OIB26" s="41"/>
      <c r="OIC26" s="41"/>
      <c r="OID26" s="41"/>
      <c r="OIE26" s="41"/>
      <c r="OIF26" s="41"/>
      <c r="OIG26" s="41"/>
      <c r="OIH26" s="41"/>
      <c r="OII26" s="41"/>
      <c r="OIJ26" s="41"/>
      <c r="OIK26" s="41"/>
      <c r="OIL26" s="41"/>
      <c r="OIM26" s="41"/>
      <c r="OIN26" s="41"/>
      <c r="OIO26" s="41"/>
      <c r="OIP26" s="41"/>
      <c r="OIQ26" s="41"/>
      <c r="OIR26" s="41"/>
      <c r="OIS26" s="41"/>
      <c r="OIT26" s="41"/>
      <c r="OIU26" s="41"/>
      <c r="OIV26" s="41"/>
      <c r="OIW26" s="41"/>
      <c r="OIX26" s="41"/>
      <c r="OIY26" s="41"/>
      <c r="OIZ26" s="41"/>
      <c r="OJA26" s="41"/>
      <c r="OJB26" s="41"/>
      <c r="OJC26" s="41"/>
      <c r="OJD26" s="41"/>
      <c r="OJE26" s="41"/>
      <c r="OJF26" s="41"/>
      <c r="OJG26" s="41"/>
      <c r="OJH26" s="41"/>
      <c r="OJI26" s="41"/>
      <c r="OJJ26" s="41"/>
      <c r="OJK26" s="41"/>
      <c r="OJL26" s="41"/>
      <c r="OJM26" s="41"/>
      <c r="OJN26" s="41"/>
      <c r="OJO26" s="41"/>
      <c r="OJP26" s="41"/>
      <c r="OJQ26" s="41"/>
      <c r="OJR26" s="41"/>
      <c r="OJS26" s="41"/>
      <c r="OJT26" s="41"/>
      <c r="OJU26" s="41"/>
      <c r="OJV26" s="41"/>
      <c r="OJW26" s="41"/>
      <c r="OJX26" s="41"/>
      <c r="OJY26" s="41"/>
      <c r="OJZ26" s="41"/>
      <c r="OKA26" s="41"/>
      <c r="OKB26" s="41"/>
      <c r="OKC26" s="41"/>
      <c r="OKD26" s="41"/>
      <c r="OKE26" s="41"/>
      <c r="OKF26" s="41"/>
      <c r="OKG26" s="41"/>
      <c r="OKH26" s="41"/>
      <c r="OKI26" s="41"/>
      <c r="OKJ26" s="41"/>
      <c r="OKK26" s="41"/>
      <c r="OKL26" s="41"/>
      <c r="OKM26" s="41"/>
      <c r="OKN26" s="41"/>
      <c r="OKO26" s="41"/>
      <c r="OKP26" s="41"/>
      <c r="OKQ26" s="41"/>
      <c r="OKR26" s="41"/>
      <c r="OKS26" s="41"/>
      <c r="OKT26" s="41"/>
      <c r="OKU26" s="41"/>
      <c r="OKV26" s="41"/>
      <c r="OKW26" s="41"/>
      <c r="OKX26" s="41"/>
      <c r="OKY26" s="41"/>
      <c r="OKZ26" s="41"/>
      <c r="OLA26" s="41"/>
      <c r="OLB26" s="41"/>
      <c r="OLC26" s="41"/>
      <c r="OLD26" s="41"/>
      <c r="OLE26" s="41"/>
      <c r="OLF26" s="41"/>
      <c r="OLG26" s="41"/>
      <c r="OLH26" s="41"/>
      <c r="OLI26" s="41"/>
      <c r="OLJ26" s="41"/>
      <c r="OLK26" s="41"/>
      <c r="OLL26" s="41"/>
      <c r="OLM26" s="41"/>
      <c r="OLN26" s="41"/>
      <c r="OLO26" s="41"/>
      <c r="OLP26" s="41"/>
      <c r="OLQ26" s="41"/>
      <c r="OLR26" s="41"/>
      <c r="OLS26" s="41"/>
      <c r="OLT26" s="41"/>
      <c r="OLU26" s="41"/>
      <c r="OLV26" s="41"/>
      <c r="OLW26" s="41"/>
      <c r="OLX26" s="41"/>
      <c r="OLY26" s="41"/>
      <c r="OLZ26" s="41"/>
      <c r="OMA26" s="41"/>
      <c r="OMB26" s="41"/>
      <c r="OMC26" s="41"/>
      <c r="OMD26" s="41"/>
      <c r="OME26" s="41"/>
      <c r="OMF26" s="41"/>
      <c r="OMG26" s="41"/>
      <c r="OMH26" s="41"/>
      <c r="OMI26" s="41"/>
      <c r="OMJ26" s="41"/>
      <c r="OMK26" s="41"/>
      <c r="OML26" s="41"/>
      <c r="OMM26" s="41"/>
      <c r="OMN26" s="41"/>
      <c r="OMO26" s="41"/>
      <c r="OMP26" s="41"/>
      <c r="OMQ26" s="41"/>
      <c r="OMR26" s="41"/>
      <c r="OMS26" s="41"/>
      <c r="OMT26" s="41"/>
      <c r="OMU26" s="41"/>
      <c r="OMV26" s="41"/>
      <c r="OMW26" s="41"/>
      <c r="OMX26" s="41"/>
      <c r="OMY26" s="41"/>
      <c r="OMZ26" s="41"/>
      <c r="ONA26" s="41"/>
      <c r="ONB26" s="41"/>
      <c r="ONC26" s="41"/>
      <c r="OND26" s="41"/>
      <c r="ONE26" s="41"/>
      <c r="ONF26" s="41"/>
      <c r="ONG26" s="41"/>
      <c r="ONH26" s="41"/>
      <c r="ONI26" s="41"/>
      <c r="ONJ26" s="41"/>
      <c r="ONK26" s="41"/>
      <c r="ONL26" s="41"/>
      <c r="ONM26" s="41"/>
      <c r="ONN26" s="41"/>
      <c r="ONO26" s="41"/>
      <c r="ONP26" s="41"/>
      <c r="ONQ26" s="41"/>
      <c r="ONR26" s="41"/>
      <c r="ONS26" s="41"/>
      <c r="ONT26" s="41"/>
      <c r="ONU26" s="41"/>
      <c r="ONV26" s="41"/>
      <c r="ONW26" s="41"/>
      <c r="ONX26" s="41"/>
      <c r="ONY26" s="41"/>
      <c r="ONZ26" s="41"/>
      <c r="OOA26" s="41"/>
      <c r="OOB26" s="41"/>
      <c r="OOC26" s="41"/>
      <c r="OOD26" s="41"/>
      <c r="OOE26" s="41"/>
      <c r="OOF26" s="41"/>
      <c r="OOG26" s="41"/>
      <c r="OOH26" s="41"/>
      <c r="OOI26" s="41"/>
      <c r="OOJ26" s="41"/>
      <c r="OOK26" s="41"/>
      <c r="OOL26" s="41"/>
      <c r="OOM26" s="41"/>
      <c r="OON26" s="41"/>
      <c r="OOO26" s="41"/>
      <c r="OOP26" s="41"/>
      <c r="OOQ26" s="41"/>
      <c r="OOR26" s="41"/>
      <c r="OOS26" s="41"/>
      <c r="OOT26" s="41"/>
      <c r="OOU26" s="41"/>
      <c r="OOV26" s="41"/>
      <c r="OOW26" s="41"/>
      <c r="OOX26" s="41"/>
      <c r="OOY26" s="41"/>
      <c r="OOZ26" s="41"/>
      <c r="OPA26" s="41"/>
      <c r="OPB26" s="41"/>
      <c r="OPC26" s="41"/>
      <c r="OPD26" s="41"/>
      <c r="OPE26" s="41"/>
      <c r="OPF26" s="41"/>
      <c r="OPG26" s="41"/>
      <c r="OPH26" s="41"/>
      <c r="OPI26" s="41"/>
      <c r="OPJ26" s="41"/>
      <c r="OPK26" s="41"/>
      <c r="OPL26" s="41"/>
      <c r="OPM26" s="41"/>
      <c r="OPN26" s="41"/>
      <c r="OPO26" s="41"/>
      <c r="OPP26" s="41"/>
      <c r="OPQ26" s="41"/>
      <c r="OPR26" s="41"/>
      <c r="OPS26" s="41"/>
      <c r="OPT26" s="41"/>
      <c r="OPU26" s="41"/>
      <c r="OPV26" s="41"/>
      <c r="OPW26" s="41"/>
      <c r="OPX26" s="41"/>
      <c r="OPY26" s="41"/>
      <c r="OPZ26" s="41"/>
      <c r="OQA26" s="41"/>
      <c r="OQB26" s="41"/>
      <c r="OQC26" s="41"/>
      <c r="OQD26" s="41"/>
      <c r="OQE26" s="41"/>
      <c r="OQF26" s="41"/>
      <c r="OQG26" s="41"/>
      <c r="OQH26" s="41"/>
      <c r="OQI26" s="41"/>
      <c r="OQJ26" s="41"/>
      <c r="OQK26" s="41"/>
      <c r="OQL26" s="41"/>
      <c r="OQM26" s="41"/>
      <c r="OQN26" s="41"/>
      <c r="OQO26" s="41"/>
      <c r="OQP26" s="41"/>
      <c r="OQQ26" s="41"/>
      <c r="OQR26" s="41"/>
      <c r="OQS26" s="41"/>
      <c r="OQT26" s="41"/>
      <c r="OQU26" s="41"/>
      <c r="OQV26" s="41"/>
      <c r="OQW26" s="41"/>
      <c r="OQX26" s="41"/>
      <c r="OQY26" s="41"/>
      <c r="OQZ26" s="41"/>
      <c r="ORA26" s="41"/>
      <c r="ORB26" s="41"/>
      <c r="ORC26" s="41"/>
      <c r="ORD26" s="41"/>
      <c r="ORE26" s="41"/>
      <c r="ORF26" s="41"/>
      <c r="ORG26" s="41"/>
      <c r="ORH26" s="41"/>
      <c r="ORI26" s="41"/>
      <c r="ORJ26" s="41"/>
      <c r="ORK26" s="41"/>
      <c r="ORL26" s="41"/>
      <c r="ORM26" s="41"/>
      <c r="ORN26" s="41"/>
      <c r="ORO26" s="41"/>
      <c r="ORP26" s="41"/>
      <c r="ORQ26" s="41"/>
      <c r="ORR26" s="41"/>
      <c r="ORS26" s="41"/>
      <c r="ORT26" s="41"/>
      <c r="ORU26" s="41"/>
      <c r="ORV26" s="41"/>
      <c r="ORW26" s="41"/>
      <c r="ORX26" s="41"/>
      <c r="ORY26" s="41"/>
      <c r="ORZ26" s="41"/>
      <c r="OSA26" s="41"/>
      <c r="OSB26" s="41"/>
      <c r="OSC26" s="41"/>
      <c r="OSD26" s="41"/>
      <c r="OSE26" s="41"/>
      <c r="OSF26" s="41"/>
      <c r="OSG26" s="41"/>
      <c r="OSH26" s="41"/>
      <c r="OSI26" s="41"/>
      <c r="OSJ26" s="41"/>
      <c r="OSK26" s="41"/>
      <c r="OSL26" s="41"/>
      <c r="OSM26" s="41"/>
      <c r="OSN26" s="41"/>
      <c r="OSO26" s="41"/>
      <c r="OSP26" s="41"/>
      <c r="OSQ26" s="41"/>
      <c r="OSR26" s="41"/>
      <c r="OSS26" s="41"/>
      <c r="OST26" s="41"/>
      <c r="OSU26" s="41"/>
      <c r="OSV26" s="41"/>
      <c r="OSW26" s="41"/>
      <c r="OSX26" s="41"/>
      <c r="OSY26" s="41"/>
      <c r="OSZ26" s="41"/>
      <c r="OTA26" s="41"/>
      <c r="OTB26" s="41"/>
      <c r="OTC26" s="41"/>
      <c r="OTD26" s="41"/>
      <c r="OTE26" s="41"/>
      <c r="OTF26" s="41"/>
      <c r="OTG26" s="41"/>
      <c r="OTH26" s="41"/>
      <c r="OTI26" s="41"/>
      <c r="OTJ26" s="41"/>
      <c r="OTK26" s="41"/>
      <c r="OTL26" s="41"/>
      <c r="OTM26" s="41"/>
      <c r="OTN26" s="41"/>
      <c r="OTO26" s="41"/>
      <c r="OTP26" s="41"/>
      <c r="OTQ26" s="41"/>
      <c r="OTR26" s="41"/>
      <c r="OTS26" s="41"/>
      <c r="OTT26" s="41"/>
      <c r="OTU26" s="41"/>
      <c r="OTV26" s="41"/>
      <c r="OTW26" s="41"/>
      <c r="OTX26" s="41"/>
      <c r="OTY26" s="41"/>
      <c r="OTZ26" s="41"/>
      <c r="OUA26" s="41"/>
      <c r="OUB26" s="41"/>
      <c r="OUC26" s="41"/>
      <c r="OUD26" s="41"/>
      <c r="OUE26" s="41"/>
      <c r="OUF26" s="41"/>
      <c r="OUG26" s="41"/>
      <c r="OUH26" s="41"/>
      <c r="OUI26" s="41"/>
      <c r="OUJ26" s="41"/>
      <c r="OUK26" s="41"/>
      <c r="OUL26" s="41"/>
      <c r="OUM26" s="41"/>
      <c r="OUN26" s="41"/>
      <c r="OUO26" s="41"/>
      <c r="OUP26" s="41"/>
      <c r="OUQ26" s="41"/>
      <c r="OUR26" s="41"/>
      <c r="OUS26" s="41"/>
      <c r="OUT26" s="41"/>
      <c r="OUU26" s="41"/>
      <c r="OUV26" s="41"/>
      <c r="OUW26" s="41"/>
      <c r="OUX26" s="41"/>
      <c r="OUY26" s="41"/>
      <c r="OUZ26" s="41"/>
      <c r="OVA26" s="41"/>
      <c r="OVB26" s="41"/>
      <c r="OVC26" s="41"/>
      <c r="OVD26" s="41"/>
      <c r="OVE26" s="41"/>
      <c r="OVF26" s="41"/>
      <c r="OVG26" s="41"/>
      <c r="OVH26" s="41"/>
      <c r="OVI26" s="41"/>
      <c r="OVJ26" s="41"/>
      <c r="OVK26" s="41"/>
      <c r="OVL26" s="41"/>
      <c r="OVM26" s="41"/>
      <c r="OVN26" s="41"/>
      <c r="OVO26" s="41"/>
      <c r="OVP26" s="41"/>
      <c r="OVQ26" s="41"/>
      <c r="OVR26" s="41"/>
      <c r="OVS26" s="41"/>
      <c r="OVT26" s="41"/>
      <c r="OVU26" s="41"/>
      <c r="OVV26" s="41"/>
      <c r="OVW26" s="41"/>
      <c r="OVX26" s="41"/>
      <c r="OVY26" s="41"/>
      <c r="OVZ26" s="41"/>
      <c r="OWA26" s="41"/>
      <c r="OWB26" s="41"/>
      <c r="OWC26" s="41"/>
      <c r="OWD26" s="41"/>
      <c r="OWE26" s="41"/>
      <c r="OWF26" s="41"/>
      <c r="OWG26" s="41"/>
      <c r="OWH26" s="41"/>
      <c r="OWI26" s="41"/>
      <c r="OWJ26" s="41"/>
      <c r="OWK26" s="41"/>
      <c r="OWL26" s="41"/>
      <c r="OWM26" s="41"/>
      <c r="OWN26" s="41"/>
      <c r="OWO26" s="41"/>
      <c r="OWP26" s="41"/>
      <c r="OWQ26" s="41"/>
      <c r="OWR26" s="41"/>
      <c r="OWS26" s="41"/>
      <c r="OWT26" s="41"/>
      <c r="OWU26" s="41"/>
      <c r="OWV26" s="41"/>
      <c r="OWW26" s="41"/>
      <c r="OWX26" s="41"/>
      <c r="OWY26" s="41"/>
      <c r="OWZ26" s="41"/>
      <c r="OXA26" s="41"/>
      <c r="OXB26" s="41"/>
      <c r="OXC26" s="41"/>
      <c r="OXD26" s="41"/>
      <c r="OXE26" s="41"/>
      <c r="OXF26" s="41"/>
      <c r="OXG26" s="41"/>
      <c r="OXH26" s="41"/>
      <c r="OXI26" s="41"/>
      <c r="OXJ26" s="41"/>
      <c r="OXK26" s="41"/>
      <c r="OXL26" s="41"/>
      <c r="OXM26" s="41"/>
      <c r="OXN26" s="41"/>
      <c r="OXO26" s="41"/>
      <c r="OXP26" s="41"/>
      <c r="OXQ26" s="41"/>
      <c r="OXR26" s="41"/>
      <c r="OXS26" s="41"/>
      <c r="OXT26" s="41"/>
      <c r="OXU26" s="41"/>
      <c r="OXV26" s="41"/>
      <c r="OXW26" s="41"/>
      <c r="OXX26" s="41"/>
      <c r="OXY26" s="41"/>
      <c r="OXZ26" s="41"/>
      <c r="OYA26" s="41"/>
      <c r="OYB26" s="41"/>
      <c r="OYC26" s="41"/>
      <c r="OYD26" s="41"/>
      <c r="OYE26" s="41"/>
      <c r="OYF26" s="41"/>
      <c r="OYG26" s="41"/>
      <c r="OYH26" s="41"/>
      <c r="OYI26" s="41"/>
      <c r="OYJ26" s="41"/>
      <c r="OYK26" s="41"/>
      <c r="OYL26" s="41"/>
      <c r="OYM26" s="41"/>
      <c r="OYN26" s="41"/>
      <c r="OYO26" s="41"/>
      <c r="OYP26" s="41"/>
      <c r="OYQ26" s="41"/>
      <c r="OYR26" s="41"/>
      <c r="OYS26" s="41"/>
      <c r="OYT26" s="41"/>
      <c r="OYU26" s="41"/>
      <c r="OYV26" s="41"/>
      <c r="OYW26" s="41"/>
      <c r="OYX26" s="41"/>
      <c r="OYY26" s="41"/>
      <c r="OYZ26" s="41"/>
      <c r="OZA26" s="41"/>
      <c r="OZB26" s="41"/>
      <c r="OZC26" s="41"/>
      <c r="OZD26" s="41"/>
      <c r="OZE26" s="41"/>
      <c r="OZF26" s="41"/>
      <c r="OZG26" s="41"/>
      <c r="OZH26" s="41"/>
      <c r="OZI26" s="41"/>
      <c r="OZJ26" s="41"/>
      <c r="OZK26" s="41"/>
      <c r="OZL26" s="41"/>
      <c r="OZM26" s="41"/>
      <c r="OZN26" s="41"/>
      <c r="OZO26" s="41"/>
      <c r="OZP26" s="41"/>
      <c r="OZQ26" s="41"/>
      <c r="OZR26" s="41"/>
      <c r="OZS26" s="41"/>
      <c r="OZT26" s="41"/>
      <c r="OZU26" s="41"/>
      <c r="OZV26" s="41"/>
      <c r="OZW26" s="41"/>
      <c r="OZX26" s="41"/>
      <c r="OZY26" s="41"/>
      <c r="OZZ26" s="41"/>
      <c r="PAA26" s="41"/>
      <c r="PAB26" s="41"/>
      <c r="PAC26" s="41"/>
      <c r="PAD26" s="41"/>
      <c r="PAE26" s="41"/>
      <c r="PAF26" s="41"/>
      <c r="PAG26" s="41"/>
      <c r="PAH26" s="41"/>
      <c r="PAI26" s="41"/>
      <c r="PAJ26" s="41"/>
      <c r="PAK26" s="41"/>
      <c r="PAL26" s="41"/>
      <c r="PAM26" s="41"/>
      <c r="PAN26" s="41"/>
      <c r="PAO26" s="41"/>
      <c r="PAP26" s="41"/>
      <c r="PAQ26" s="41"/>
      <c r="PAR26" s="41"/>
      <c r="PAS26" s="41"/>
      <c r="PAT26" s="41"/>
      <c r="PAU26" s="41"/>
      <c r="PAV26" s="41"/>
      <c r="PAW26" s="41"/>
      <c r="PAX26" s="41"/>
      <c r="PAY26" s="41"/>
      <c r="PAZ26" s="41"/>
      <c r="PBA26" s="41"/>
      <c r="PBB26" s="41"/>
      <c r="PBC26" s="41"/>
      <c r="PBD26" s="41"/>
      <c r="PBE26" s="41"/>
      <c r="PBF26" s="41"/>
      <c r="PBG26" s="41"/>
      <c r="PBH26" s="41"/>
      <c r="PBI26" s="41"/>
      <c r="PBJ26" s="41"/>
      <c r="PBK26" s="41"/>
      <c r="PBL26" s="41"/>
      <c r="PBM26" s="41"/>
      <c r="PBN26" s="41"/>
      <c r="PBO26" s="41"/>
      <c r="PBP26" s="41"/>
      <c r="PBQ26" s="41"/>
      <c r="PBR26" s="41"/>
      <c r="PBS26" s="41"/>
      <c r="PBT26" s="41"/>
      <c r="PBU26" s="41"/>
      <c r="PBV26" s="41"/>
      <c r="PBW26" s="41"/>
      <c r="PBX26" s="41"/>
      <c r="PBY26" s="41"/>
      <c r="PBZ26" s="41"/>
      <c r="PCA26" s="41"/>
      <c r="PCB26" s="41"/>
      <c r="PCC26" s="41"/>
      <c r="PCD26" s="41"/>
      <c r="PCE26" s="41"/>
      <c r="PCF26" s="41"/>
      <c r="PCG26" s="41"/>
      <c r="PCH26" s="41"/>
      <c r="PCI26" s="41"/>
      <c r="PCJ26" s="41"/>
      <c r="PCK26" s="41"/>
      <c r="PCL26" s="41"/>
      <c r="PCM26" s="41"/>
      <c r="PCN26" s="41"/>
      <c r="PCO26" s="41"/>
      <c r="PCP26" s="41"/>
      <c r="PCQ26" s="41"/>
      <c r="PCR26" s="41"/>
      <c r="PCS26" s="41"/>
      <c r="PCT26" s="41"/>
      <c r="PCU26" s="41"/>
      <c r="PCV26" s="41"/>
      <c r="PCW26" s="41"/>
      <c r="PCX26" s="41"/>
      <c r="PCY26" s="41"/>
      <c r="PCZ26" s="41"/>
      <c r="PDA26" s="41"/>
      <c r="PDB26" s="41"/>
      <c r="PDC26" s="41"/>
      <c r="PDD26" s="41"/>
      <c r="PDE26" s="41"/>
      <c r="PDF26" s="41"/>
      <c r="PDG26" s="41"/>
      <c r="PDH26" s="41"/>
      <c r="PDI26" s="41"/>
      <c r="PDJ26" s="41"/>
      <c r="PDK26" s="41"/>
      <c r="PDL26" s="41"/>
      <c r="PDM26" s="41"/>
      <c r="PDN26" s="41"/>
      <c r="PDO26" s="41"/>
      <c r="PDP26" s="41"/>
      <c r="PDQ26" s="41"/>
      <c r="PDR26" s="41"/>
      <c r="PDS26" s="41"/>
      <c r="PDT26" s="41"/>
      <c r="PDU26" s="41"/>
      <c r="PDV26" s="41"/>
      <c r="PDW26" s="41"/>
      <c r="PDX26" s="41"/>
      <c r="PDY26" s="41"/>
      <c r="PDZ26" s="41"/>
      <c r="PEA26" s="41"/>
      <c r="PEB26" s="41"/>
      <c r="PEC26" s="41"/>
      <c r="PED26" s="41"/>
      <c r="PEE26" s="41"/>
      <c r="PEF26" s="41"/>
      <c r="PEG26" s="41"/>
      <c r="PEH26" s="41"/>
      <c r="PEI26" s="41"/>
      <c r="PEJ26" s="41"/>
      <c r="PEK26" s="41"/>
      <c r="PEL26" s="41"/>
      <c r="PEM26" s="41"/>
      <c r="PEN26" s="41"/>
      <c r="PEO26" s="41"/>
      <c r="PEP26" s="41"/>
      <c r="PEQ26" s="41"/>
      <c r="PER26" s="41"/>
      <c r="PES26" s="41"/>
      <c r="PET26" s="41"/>
      <c r="PEU26" s="41"/>
      <c r="PEV26" s="41"/>
      <c r="PEW26" s="41"/>
      <c r="PEX26" s="41"/>
      <c r="PEY26" s="41"/>
      <c r="PEZ26" s="41"/>
      <c r="PFA26" s="41"/>
      <c r="PFB26" s="41"/>
      <c r="PFC26" s="41"/>
      <c r="PFD26" s="41"/>
      <c r="PFE26" s="41"/>
      <c r="PFF26" s="41"/>
      <c r="PFG26" s="41"/>
      <c r="PFH26" s="41"/>
      <c r="PFI26" s="41"/>
      <c r="PFJ26" s="41"/>
      <c r="PFK26" s="41"/>
      <c r="PFL26" s="41"/>
      <c r="PFM26" s="41"/>
      <c r="PFN26" s="41"/>
      <c r="PFO26" s="41"/>
      <c r="PFP26" s="41"/>
      <c r="PFQ26" s="41"/>
      <c r="PFR26" s="41"/>
      <c r="PFS26" s="41"/>
      <c r="PFT26" s="41"/>
      <c r="PFU26" s="41"/>
      <c r="PFV26" s="41"/>
      <c r="PFW26" s="41"/>
      <c r="PFX26" s="41"/>
      <c r="PFY26" s="41"/>
      <c r="PFZ26" s="41"/>
      <c r="PGA26" s="41"/>
      <c r="PGB26" s="41"/>
      <c r="PGC26" s="41"/>
      <c r="PGD26" s="41"/>
      <c r="PGE26" s="41"/>
      <c r="PGF26" s="41"/>
      <c r="PGG26" s="41"/>
      <c r="PGH26" s="41"/>
      <c r="PGI26" s="41"/>
      <c r="PGJ26" s="41"/>
      <c r="PGK26" s="41"/>
      <c r="PGL26" s="41"/>
      <c r="PGM26" s="41"/>
      <c r="PGN26" s="41"/>
      <c r="PGO26" s="41"/>
      <c r="PGP26" s="41"/>
      <c r="PGQ26" s="41"/>
      <c r="PGR26" s="41"/>
      <c r="PGS26" s="41"/>
      <c r="PGT26" s="41"/>
      <c r="PGU26" s="41"/>
      <c r="PGV26" s="41"/>
      <c r="PGW26" s="41"/>
      <c r="PGX26" s="41"/>
      <c r="PGY26" s="41"/>
      <c r="PGZ26" s="41"/>
      <c r="PHA26" s="41"/>
      <c r="PHB26" s="41"/>
      <c r="PHC26" s="41"/>
      <c r="PHD26" s="41"/>
      <c r="PHE26" s="41"/>
      <c r="PHF26" s="41"/>
      <c r="PHG26" s="41"/>
      <c r="PHH26" s="41"/>
      <c r="PHI26" s="41"/>
      <c r="PHJ26" s="41"/>
      <c r="PHK26" s="41"/>
      <c r="PHL26" s="41"/>
      <c r="PHM26" s="41"/>
      <c r="PHN26" s="41"/>
      <c r="PHO26" s="41"/>
      <c r="PHP26" s="41"/>
      <c r="PHQ26" s="41"/>
      <c r="PHR26" s="41"/>
      <c r="PHS26" s="41"/>
      <c r="PHT26" s="41"/>
      <c r="PHU26" s="41"/>
      <c r="PHV26" s="41"/>
      <c r="PHW26" s="41"/>
      <c r="PHX26" s="41"/>
      <c r="PHY26" s="41"/>
      <c r="PHZ26" s="41"/>
      <c r="PIA26" s="41"/>
      <c r="PIB26" s="41"/>
      <c r="PIC26" s="41"/>
      <c r="PID26" s="41"/>
      <c r="PIE26" s="41"/>
      <c r="PIF26" s="41"/>
      <c r="PIG26" s="41"/>
      <c r="PIH26" s="41"/>
      <c r="PII26" s="41"/>
      <c r="PIJ26" s="41"/>
      <c r="PIK26" s="41"/>
      <c r="PIL26" s="41"/>
      <c r="PIM26" s="41"/>
      <c r="PIN26" s="41"/>
      <c r="PIO26" s="41"/>
      <c r="PIP26" s="41"/>
      <c r="PIQ26" s="41"/>
      <c r="PIR26" s="41"/>
      <c r="PIS26" s="41"/>
      <c r="PIT26" s="41"/>
      <c r="PIU26" s="41"/>
      <c r="PIV26" s="41"/>
      <c r="PIW26" s="41"/>
      <c r="PIX26" s="41"/>
      <c r="PIY26" s="41"/>
      <c r="PIZ26" s="41"/>
      <c r="PJA26" s="41"/>
      <c r="PJB26" s="41"/>
      <c r="PJC26" s="41"/>
      <c r="PJD26" s="41"/>
      <c r="PJE26" s="41"/>
      <c r="PJF26" s="41"/>
      <c r="PJG26" s="41"/>
      <c r="PJH26" s="41"/>
      <c r="PJI26" s="41"/>
      <c r="PJJ26" s="41"/>
      <c r="PJK26" s="41"/>
      <c r="PJL26" s="41"/>
      <c r="PJM26" s="41"/>
      <c r="PJN26" s="41"/>
      <c r="PJO26" s="41"/>
      <c r="PJP26" s="41"/>
      <c r="PJQ26" s="41"/>
      <c r="PJR26" s="41"/>
      <c r="PJS26" s="41"/>
      <c r="PJT26" s="41"/>
      <c r="PJU26" s="41"/>
      <c r="PJV26" s="41"/>
      <c r="PJW26" s="41"/>
      <c r="PJX26" s="41"/>
      <c r="PJY26" s="41"/>
      <c r="PJZ26" s="41"/>
      <c r="PKA26" s="41"/>
      <c r="PKB26" s="41"/>
      <c r="PKC26" s="41"/>
      <c r="PKD26" s="41"/>
      <c r="PKE26" s="41"/>
      <c r="PKF26" s="41"/>
      <c r="PKG26" s="41"/>
      <c r="PKH26" s="41"/>
      <c r="PKI26" s="41"/>
      <c r="PKJ26" s="41"/>
      <c r="PKK26" s="41"/>
      <c r="PKL26" s="41"/>
      <c r="PKM26" s="41"/>
      <c r="PKN26" s="41"/>
      <c r="PKO26" s="41"/>
      <c r="PKP26" s="41"/>
      <c r="PKQ26" s="41"/>
      <c r="PKR26" s="41"/>
      <c r="PKS26" s="41"/>
      <c r="PKT26" s="41"/>
      <c r="PKU26" s="41"/>
      <c r="PKV26" s="41"/>
      <c r="PKW26" s="41"/>
      <c r="PKX26" s="41"/>
      <c r="PKY26" s="41"/>
      <c r="PKZ26" s="41"/>
      <c r="PLA26" s="41"/>
      <c r="PLB26" s="41"/>
      <c r="PLC26" s="41"/>
      <c r="PLD26" s="41"/>
      <c r="PLE26" s="41"/>
      <c r="PLF26" s="41"/>
      <c r="PLG26" s="41"/>
      <c r="PLH26" s="41"/>
      <c r="PLI26" s="41"/>
      <c r="PLJ26" s="41"/>
      <c r="PLK26" s="41"/>
      <c r="PLL26" s="41"/>
      <c r="PLM26" s="41"/>
      <c r="PLN26" s="41"/>
      <c r="PLO26" s="41"/>
      <c r="PLP26" s="41"/>
      <c r="PLQ26" s="41"/>
      <c r="PLR26" s="41"/>
      <c r="PLS26" s="41"/>
      <c r="PLT26" s="41"/>
      <c r="PLU26" s="41"/>
      <c r="PLV26" s="41"/>
      <c r="PLW26" s="41"/>
      <c r="PLX26" s="41"/>
      <c r="PLY26" s="41"/>
      <c r="PLZ26" s="41"/>
      <c r="PMA26" s="41"/>
      <c r="PMB26" s="41"/>
      <c r="PMC26" s="41"/>
      <c r="PMD26" s="41"/>
      <c r="PME26" s="41"/>
      <c r="PMF26" s="41"/>
      <c r="PMG26" s="41"/>
      <c r="PMH26" s="41"/>
      <c r="PMI26" s="41"/>
      <c r="PMJ26" s="41"/>
      <c r="PMK26" s="41"/>
      <c r="PML26" s="41"/>
      <c r="PMM26" s="41"/>
      <c r="PMN26" s="41"/>
      <c r="PMO26" s="41"/>
      <c r="PMP26" s="41"/>
      <c r="PMQ26" s="41"/>
      <c r="PMR26" s="41"/>
      <c r="PMS26" s="41"/>
      <c r="PMT26" s="41"/>
      <c r="PMU26" s="41"/>
      <c r="PMV26" s="41"/>
      <c r="PMW26" s="41"/>
      <c r="PMX26" s="41"/>
      <c r="PMY26" s="41"/>
      <c r="PMZ26" s="41"/>
      <c r="PNA26" s="41"/>
      <c r="PNB26" s="41"/>
      <c r="PNC26" s="41"/>
      <c r="PND26" s="41"/>
      <c r="PNE26" s="41"/>
      <c r="PNF26" s="41"/>
      <c r="PNG26" s="41"/>
      <c r="PNH26" s="41"/>
      <c r="PNI26" s="41"/>
      <c r="PNJ26" s="41"/>
      <c r="PNK26" s="41"/>
      <c r="PNL26" s="41"/>
      <c r="PNM26" s="41"/>
      <c r="PNN26" s="41"/>
      <c r="PNO26" s="41"/>
      <c r="PNP26" s="41"/>
      <c r="PNQ26" s="41"/>
      <c r="PNR26" s="41"/>
      <c r="PNS26" s="41"/>
      <c r="PNT26" s="41"/>
      <c r="PNU26" s="41"/>
      <c r="PNV26" s="41"/>
      <c r="PNW26" s="41"/>
      <c r="PNX26" s="41"/>
      <c r="PNY26" s="41"/>
      <c r="PNZ26" s="41"/>
      <c r="POA26" s="41"/>
      <c r="POB26" s="41"/>
      <c r="POC26" s="41"/>
      <c r="POD26" s="41"/>
      <c r="POE26" s="41"/>
      <c r="POF26" s="41"/>
      <c r="POG26" s="41"/>
      <c r="POH26" s="41"/>
      <c r="POI26" s="41"/>
      <c r="POJ26" s="41"/>
      <c r="POK26" s="41"/>
      <c r="POL26" s="41"/>
      <c r="POM26" s="41"/>
      <c r="PON26" s="41"/>
      <c r="POO26" s="41"/>
      <c r="POP26" s="41"/>
      <c r="POQ26" s="41"/>
      <c r="POR26" s="41"/>
      <c r="POS26" s="41"/>
      <c r="POT26" s="41"/>
      <c r="POU26" s="41"/>
      <c r="POV26" s="41"/>
      <c r="POW26" s="41"/>
      <c r="POX26" s="41"/>
      <c r="POY26" s="41"/>
      <c r="POZ26" s="41"/>
      <c r="PPA26" s="41"/>
      <c r="PPB26" s="41"/>
      <c r="PPC26" s="41"/>
      <c r="PPD26" s="41"/>
      <c r="PPE26" s="41"/>
      <c r="PPF26" s="41"/>
      <c r="PPG26" s="41"/>
      <c r="PPH26" s="41"/>
      <c r="PPI26" s="41"/>
      <c r="PPJ26" s="41"/>
      <c r="PPK26" s="41"/>
      <c r="PPL26" s="41"/>
      <c r="PPM26" s="41"/>
      <c r="PPN26" s="41"/>
      <c r="PPO26" s="41"/>
      <c r="PPP26" s="41"/>
      <c r="PPQ26" s="41"/>
      <c r="PPR26" s="41"/>
      <c r="PPS26" s="41"/>
      <c r="PPT26" s="41"/>
      <c r="PPU26" s="41"/>
      <c r="PPV26" s="41"/>
      <c r="PPW26" s="41"/>
      <c r="PPX26" s="41"/>
      <c r="PPY26" s="41"/>
      <c r="PPZ26" s="41"/>
      <c r="PQA26" s="41"/>
      <c r="PQB26" s="41"/>
      <c r="PQC26" s="41"/>
      <c r="PQD26" s="41"/>
      <c r="PQE26" s="41"/>
      <c r="PQF26" s="41"/>
      <c r="PQG26" s="41"/>
      <c r="PQH26" s="41"/>
      <c r="PQI26" s="41"/>
      <c r="PQJ26" s="41"/>
      <c r="PQK26" s="41"/>
      <c r="PQL26" s="41"/>
      <c r="PQM26" s="41"/>
      <c r="PQN26" s="41"/>
      <c r="PQO26" s="41"/>
      <c r="PQP26" s="41"/>
      <c r="PQQ26" s="41"/>
      <c r="PQR26" s="41"/>
      <c r="PQS26" s="41"/>
      <c r="PQT26" s="41"/>
      <c r="PQU26" s="41"/>
      <c r="PQV26" s="41"/>
      <c r="PQW26" s="41"/>
      <c r="PQX26" s="41"/>
      <c r="PQY26" s="41"/>
      <c r="PQZ26" s="41"/>
      <c r="PRA26" s="41"/>
      <c r="PRB26" s="41"/>
      <c r="PRC26" s="41"/>
      <c r="PRD26" s="41"/>
      <c r="PRE26" s="41"/>
      <c r="PRF26" s="41"/>
      <c r="PRG26" s="41"/>
      <c r="PRH26" s="41"/>
      <c r="PRI26" s="41"/>
      <c r="PRJ26" s="41"/>
      <c r="PRK26" s="41"/>
      <c r="PRL26" s="41"/>
      <c r="PRM26" s="41"/>
      <c r="PRN26" s="41"/>
      <c r="PRO26" s="41"/>
      <c r="PRP26" s="41"/>
      <c r="PRQ26" s="41"/>
      <c r="PRR26" s="41"/>
      <c r="PRS26" s="41"/>
      <c r="PRT26" s="41"/>
      <c r="PRU26" s="41"/>
      <c r="PRV26" s="41"/>
      <c r="PRW26" s="41"/>
      <c r="PRX26" s="41"/>
      <c r="PRY26" s="41"/>
      <c r="PRZ26" s="41"/>
      <c r="PSA26" s="41"/>
      <c r="PSB26" s="41"/>
      <c r="PSC26" s="41"/>
      <c r="PSD26" s="41"/>
      <c r="PSE26" s="41"/>
      <c r="PSF26" s="41"/>
      <c r="PSG26" s="41"/>
      <c r="PSH26" s="41"/>
      <c r="PSI26" s="41"/>
      <c r="PSJ26" s="41"/>
      <c r="PSK26" s="41"/>
      <c r="PSL26" s="41"/>
      <c r="PSM26" s="41"/>
      <c r="PSN26" s="41"/>
      <c r="PSO26" s="41"/>
      <c r="PSP26" s="41"/>
      <c r="PSQ26" s="41"/>
      <c r="PSR26" s="41"/>
      <c r="PSS26" s="41"/>
      <c r="PST26" s="41"/>
      <c r="PSU26" s="41"/>
      <c r="PSV26" s="41"/>
      <c r="PSW26" s="41"/>
      <c r="PSX26" s="41"/>
      <c r="PSY26" s="41"/>
      <c r="PSZ26" s="41"/>
      <c r="PTA26" s="41"/>
      <c r="PTB26" s="41"/>
      <c r="PTC26" s="41"/>
      <c r="PTD26" s="41"/>
      <c r="PTE26" s="41"/>
      <c r="PTF26" s="41"/>
      <c r="PTG26" s="41"/>
      <c r="PTH26" s="41"/>
      <c r="PTI26" s="41"/>
      <c r="PTJ26" s="41"/>
      <c r="PTK26" s="41"/>
      <c r="PTL26" s="41"/>
      <c r="PTM26" s="41"/>
      <c r="PTN26" s="41"/>
      <c r="PTO26" s="41"/>
      <c r="PTP26" s="41"/>
      <c r="PTQ26" s="41"/>
      <c r="PTR26" s="41"/>
      <c r="PTS26" s="41"/>
      <c r="PTT26" s="41"/>
      <c r="PTU26" s="41"/>
      <c r="PTV26" s="41"/>
      <c r="PTW26" s="41"/>
      <c r="PTX26" s="41"/>
      <c r="PTY26" s="41"/>
      <c r="PTZ26" s="41"/>
      <c r="PUA26" s="41"/>
      <c r="PUB26" s="41"/>
      <c r="PUC26" s="41"/>
      <c r="PUD26" s="41"/>
      <c r="PUE26" s="41"/>
      <c r="PUF26" s="41"/>
      <c r="PUG26" s="41"/>
      <c r="PUH26" s="41"/>
      <c r="PUI26" s="41"/>
      <c r="PUJ26" s="41"/>
      <c r="PUK26" s="41"/>
      <c r="PUL26" s="41"/>
      <c r="PUM26" s="41"/>
      <c r="PUN26" s="41"/>
      <c r="PUO26" s="41"/>
      <c r="PUP26" s="41"/>
      <c r="PUQ26" s="41"/>
      <c r="PUR26" s="41"/>
      <c r="PUS26" s="41"/>
      <c r="PUT26" s="41"/>
      <c r="PUU26" s="41"/>
      <c r="PUV26" s="41"/>
      <c r="PUW26" s="41"/>
      <c r="PUX26" s="41"/>
      <c r="PUY26" s="41"/>
      <c r="PUZ26" s="41"/>
      <c r="PVA26" s="41"/>
      <c r="PVB26" s="41"/>
      <c r="PVC26" s="41"/>
      <c r="PVD26" s="41"/>
      <c r="PVE26" s="41"/>
      <c r="PVF26" s="41"/>
      <c r="PVG26" s="41"/>
      <c r="PVH26" s="41"/>
      <c r="PVI26" s="41"/>
      <c r="PVJ26" s="41"/>
      <c r="PVK26" s="41"/>
      <c r="PVL26" s="41"/>
      <c r="PVM26" s="41"/>
      <c r="PVN26" s="41"/>
      <c r="PVO26" s="41"/>
      <c r="PVP26" s="41"/>
      <c r="PVQ26" s="41"/>
      <c r="PVR26" s="41"/>
      <c r="PVS26" s="41"/>
      <c r="PVT26" s="41"/>
      <c r="PVU26" s="41"/>
      <c r="PVV26" s="41"/>
      <c r="PVW26" s="41"/>
      <c r="PVX26" s="41"/>
      <c r="PVY26" s="41"/>
      <c r="PVZ26" s="41"/>
      <c r="PWA26" s="41"/>
      <c r="PWB26" s="41"/>
      <c r="PWC26" s="41"/>
      <c r="PWD26" s="41"/>
      <c r="PWE26" s="41"/>
      <c r="PWF26" s="41"/>
      <c r="PWG26" s="41"/>
      <c r="PWH26" s="41"/>
      <c r="PWI26" s="41"/>
      <c r="PWJ26" s="41"/>
      <c r="PWK26" s="41"/>
      <c r="PWL26" s="41"/>
      <c r="PWM26" s="41"/>
      <c r="PWN26" s="41"/>
      <c r="PWO26" s="41"/>
      <c r="PWP26" s="41"/>
      <c r="PWQ26" s="41"/>
      <c r="PWR26" s="41"/>
      <c r="PWS26" s="41"/>
      <c r="PWT26" s="41"/>
      <c r="PWU26" s="41"/>
      <c r="PWV26" s="41"/>
      <c r="PWW26" s="41"/>
      <c r="PWX26" s="41"/>
      <c r="PWY26" s="41"/>
      <c r="PWZ26" s="41"/>
      <c r="PXA26" s="41"/>
      <c r="PXB26" s="41"/>
      <c r="PXC26" s="41"/>
      <c r="PXD26" s="41"/>
      <c r="PXE26" s="41"/>
      <c r="PXF26" s="41"/>
      <c r="PXG26" s="41"/>
      <c r="PXH26" s="41"/>
      <c r="PXI26" s="41"/>
      <c r="PXJ26" s="41"/>
      <c r="PXK26" s="41"/>
      <c r="PXL26" s="41"/>
      <c r="PXM26" s="41"/>
      <c r="PXN26" s="41"/>
      <c r="PXO26" s="41"/>
      <c r="PXP26" s="41"/>
      <c r="PXQ26" s="41"/>
      <c r="PXR26" s="41"/>
      <c r="PXS26" s="41"/>
      <c r="PXT26" s="41"/>
      <c r="PXU26" s="41"/>
      <c r="PXV26" s="41"/>
      <c r="PXW26" s="41"/>
      <c r="PXX26" s="41"/>
      <c r="PXY26" s="41"/>
      <c r="PXZ26" s="41"/>
      <c r="PYA26" s="41"/>
      <c r="PYB26" s="41"/>
      <c r="PYC26" s="41"/>
      <c r="PYD26" s="41"/>
      <c r="PYE26" s="41"/>
      <c r="PYF26" s="41"/>
      <c r="PYG26" s="41"/>
      <c r="PYH26" s="41"/>
      <c r="PYI26" s="41"/>
      <c r="PYJ26" s="41"/>
      <c r="PYK26" s="41"/>
      <c r="PYL26" s="41"/>
      <c r="PYM26" s="41"/>
      <c r="PYN26" s="41"/>
      <c r="PYO26" s="41"/>
      <c r="PYP26" s="41"/>
      <c r="PYQ26" s="41"/>
      <c r="PYR26" s="41"/>
      <c r="PYS26" s="41"/>
      <c r="PYT26" s="41"/>
      <c r="PYU26" s="41"/>
      <c r="PYV26" s="41"/>
      <c r="PYW26" s="41"/>
      <c r="PYX26" s="41"/>
      <c r="PYY26" s="41"/>
      <c r="PYZ26" s="41"/>
      <c r="PZA26" s="41"/>
      <c r="PZB26" s="41"/>
      <c r="PZC26" s="41"/>
      <c r="PZD26" s="41"/>
      <c r="PZE26" s="41"/>
      <c r="PZF26" s="41"/>
      <c r="PZG26" s="41"/>
      <c r="PZH26" s="41"/>
      <c r="PZI26" s="41"/>
      <c r="PZJ26" s="41"/>
      <c r="PZK26" s="41"/>
      <c r="PZL26" s="41"/>
      <c r="PZM26" s="41"/>
      <c r="PZN26" s="41"/>
      <c r="PZO26" s="41"/>
      <c r="PZP26" s="41"/>
      <c r="PZQ26" s="41"/>
      <c r="PZR26" s="41"/>
      <c r="PZS26" s="41"/>
      <c r="PZT26" s="41"/>
      <c r="PZU26" s="41"/>
      <c r="PZV26" s="41"/>
      <c r="PZW26" s="41"/>
      <c r="PZX26" s="41"/>
      <c r="PZY26" s="41"/>
      <c r="PZZ26" s="41"/>
      <c r="QAA26" s="41"/>
      <c r="QAB26" s="41"/>
      <c r="QAC26" s="41"/>
      <c r="QAD26" s="41"/>
      <c r="QAE26" s="41"/>
      <c r="QAF26" s="41"/>
      <c r="QAG26" s="41"/>
      <c r="QAH26" s="41"/>
      <c r="QAI26" s="41"/>
      <c r="QAJ26" s="41"/>
      <c r="QAK26" s="41"/>
      <c r="QAL26" s="41"/>
      <c r="QAM26" s="41"/>
      <c r="QAN26" s="41"/>
      <c r="QAO26" s="41"/>
      <c r="QAP26" s="41"/>
      <c r="QAQ26" s="41"/>
      <c r="QAR26" s="41"/>
      <c r="QAS26" s="41"/>
      <c r="QAT26" s="41"/>
      <c r="QAU26" s="41"/>
      <c r="QAV26" s="41"/>
      <c r="QAW26" s="41"/>
      <c r="QAX26" s="41"/>
      <c r="QAY26" s="41"/>
      <c r="QAZ26" s="41"/>
      <c r="QBA26" s="41"/>
      <c r="QBB26" s="41"/>
      <c r="QBC26" s="41"/>
      <c r="QBD26" s="41"/>
      <c r="QBE26" s="41"/>
      <c r="QBF26" s="41"/>
      <c r="QBG26" s="41"/>
      <c r="QBH26" s="41"/>
      <c r="QBI26" s="41"/>
      <c r="QBJ26" s="41"/>
      <c r="QBK26" s="41"/>
      <c r="QBL26" s="41"/>
      <c r="QBM26" s="41"/>
      <c r="QBN26" s="41"/>
      <c r="QBO26" s="41"/>
      <c r="QBP26" s="41"/>
      <c r="QBQ26" s="41"/>
      <c r="QBR26" s="41"/>
      <c r="QBS26" s="41"/>
      <c r="QBT26" s="41"/>
      <c r="QBU26" s="41"/>
      <c r="QBV26" s="41"/>
      <c r="QBW26" s="41"/>
      <c r="QBX26" s="41"/>
      <c r="QBY26" s="41"/>
      <c r="QBZ26" s="41"/>
      <c r="QCA26" s="41"/>
      <c r="QCB26" s="41"/>
      <c r="QCC26" s="41"/>
      <c r="QCD26" s="41"/>
      <c r="QCE26" s="41"/>
      <c r="QCF26" s="41"/>
      <c r="QCG26" s="41"/>
      <c r="QCH26" s="41"/>
      <c r="QCI26" s="41"/>
      <c r="QCJ26" s="41"/>
      <c r="QCK26" s="41"/>
      <c r="QCL26" s="41"/>
      <c r="QCM26" s="41"/>
      <c r="QCN26" s="41"/>
      <c r="QCO26" s="41"/>
      <c r="QCP26" s="41"/>
      <c r="QCQ26" s="41"/>
      <c r="QCR26" s="41"/>
      <c r="QCS26" s="41"/>
      <c r="QCT26" s="41"/>
      <c r="QCU26" s="41"/>
      <c r="QCV26" s="41"/>
      <c r="QCW26" s="41"/>
      <c r="QCX26" s="41"/>
      <c r="QCY26" s="41"/>
      <c r="QCZ26" s="41"/>
      <c r="QDA26" s="41"/>
      <c r="QDB26" s="41"/>
      <c r="QDC26" s="41"/>
      <c r="QDD26" s="41"/>
      <c r="QDE26" s="41"/>
      <c r="QDF26" s="41"/>
      <c r="QDG26" s="41"/>
      <c r="QDH26" s="41"/>
      <c r="QDI26" s="41"/>
      <c r="QDJ26" s="41"/>
      <c r="QDK26" s="41"/>
      <c r="QDL26" s="41"/>
      <c r="QDM26" s="41"/>
      <c r="QDN26" s="41"/>
      <c r="QDO26" s="41"/>
      <c r="QDP26" s="41"/>
      <c r="QDQ26" s="41"/>
      <c r="QDR26" s="41"/>
      <c r="QDS26" s="41"/>
      <c r="QDT26" s="41"/>
      <c r="QDU26" s="41"/>
      <c r="QDV26" s="41"/>
      <c r="QDW26" s="41"/>
      <c r="QDX26" s="41"/>
      <c r="QDY26" s="41"/>
      <c r="QDZ26" s="41"/>
      <c r="QEA26" s="41"/>
      <c r="QEB26" s="41"/>
      <c r="QEC26" s="41"/>
      <c r="QED26" s="41"/>
      <c r="QEE26" s="41"/>
      <c r="QEF26" s="41"/>
      <c r="QEG26" s="41"/>
      <c r="QEH26" s="41"/>
      <c r="QEI26" s="41"/>
      <c r="QEJ26" s="41"/>
      <c r="QEK26" s="41"/>
      <c r="QEL26" s="41"/>
      <c r="QEM26" s="41"/>
      <c r="QEN26" s="41"/>
      <c r="QEO26" s="41"/>
      <c r="QEP26" s="41"/>
      <c r="QEQ26" s="41"/>
      <c r="QER26" s="41"/>
      <c r="QES26" s="41"/>
      <c r="QET26" s="41"/>
      <c r="QEU26" s="41"/>
      <c r="QEV26" s="41"/>
      <c r="QEW26" s="41"/>
      <c r="QEX26" s="41"/>
      <c r="QEY26" s="41"/>
      <c r="QEZ26" s="41"/>
      <c r="QFA26" s="41"/>
      <c r="QFB26" s="41"/>
      <c r="QFC26" s="41"/>
      <c r="QFD26" s="41"/>
      <c r="QFE26" s="41"/>
      <c r="QFF26" s="41"/>
      <c r="QFG26" s="41"/>
      <c r="QFH26" s="41"/>
      <c r="QFI26" s="41"/>
      <c r="QFJ26" s="41"/>
      <c r="QFK26" s="41"/>
      <c r="QFL26" s="41"/>
      <c r="QFM26" s="41"/>
      <c r="QFN26" s="41"/>
      <c r="QFO26" s="41"/>
      <c r="QFP26" s="41"/>
      <c r="QFQ26" s="41"/>
      <c r="QFR26" s="41"/>
      <c r="QFS26" s="41"/>
      <c r="QFT26" s="41"/>
      <c r="QFU26" s="41"/>
      <c r="QFV26" s="41"/>
      <c r="QFW26" s="41"/>
      <c r="QFX26" s="41"/>
      <c r="QFY26" s="41"/>
      <c r="QFZ26" s="41"/>
      <c r="QGA26" s="41"/>
      <c r="QGB26" s="41"/>
      <c r="QGC26" s="41"/>
      <c r="QGD26" s="41"/>
      <c r="QGE26" s="41"/>
      <c r="QGF26" s="41"/>
      <c r="QGG26" s="41"/>
      <c r="QGH26" s="41"/>
      <c r="QGI26" s="41"/>
      <c r="QGJ26" s="41"/>
      <c r="QGK26" s="41"/>
      <c r="QGL26" s="41"/>
      <c r="QGM26" s="41"/>
      <c r="QGN26" s="41"/>
      <c r="QGO26" s="41"/>
      <c r="QGP26" s="41"/>
      <c r="QGQ26" s="41"/>
      <c r="QGR26" s="41"/>
      <c r="QGS26" s="41"/>
      <c r="QGT26" s="41"/>
      <c r="QGU26" s="41"/>
      <c r="QGV26" s="41"/>
      <c r="QGW26" s="41"/>
      <c r="QGX26" s="41"/>
      <c r="QGY26" s="41"/>
      <c r="QGZ26" s="41"/>
      <c r="QHA26" s="41"/>
      <c r="QHB26" s="41"/>
      <c r="QHC26" s="41"/>
      <c r="QHD26" s="41"/>
      <c r="QHE26" s="41"/>
      <c r="QHF26" s="41"/>
      <c r="QHG26" s="41"/>
      <c r="QHH26" s="41"/>
      <c r="QHI26" s="41"/>
      <c r="QHJ26" s="41"/>
      <c r="QHK26" s="41"/>
      <c r="QHL26" s="41"/>
      <c r="QHM26" s="41"/>
      <c r="QHN26" s="41"/>
      <c r="QHO26" s="41"/>
      <c r="QHP26" s="41"/>
      <c r="QHQ26" s="41"/>
      <c r="QHR26" s="41"/>
      <c r="QHS26" s="41"/>
      <c r="QHT26" s="41"/>
      <c r="QHU26" s="41"/>
      <c r="QHV26" s="41"/>
      <c r="QHW26" s="41"/>
      <c r="QHX26" s="41"/>
      <c r="QHY26" s="41"/>
      <c r="QHZ26" s="41"/>
      <c r="QIA26" s="41"/>
      <c r="QIB26" s="41"/>
      <c r="QIC26" s="41"/>
      <c r="QID26" s="41"/>
      <c r="QIE26" s="41"/>
      <c r="QIF26" s="41"/>
      <c r="QIG26" s="41"/>
      <c r="QIH26" s="41"/>
      <c r="QII26" s="41"/>
      <c r="QIJ26" s="41"/>
      <c r="QIK26" s="41"/>
      <c r="QIL26" s="41"/>
      <c r="QIM26" s="41"/>
      <c r="QIN26" s="41"/>
      <c r="QIO26" s="41"/>
      <c r="QIP26" s="41"/>
      <c r="QIQ26" s="41"/>
      <c r="QIR26" s="41"/>
      <c r="QIS26" s="41"/>
      <c r="QIT26" s="41"/>
      <c r="QIU26" s="41"/>
      <c r="QIV26" s="41"/>
      <c r="QIW26" s="41"/>
      <c r="QIX26" s="41"/>
      <c r="QIY26" s="41"/>
      <c r="QIZ26" s="41"/>
      <c r="QJA26" s="41"/>
      <c r="QJB26" s="41"/>
      <c r="QJC26" s="41"/>
      <c r="QJD26" s="41"/>
      <c r="QJE26" s="41"/>
      <c r="QJF26" s="41"/>
      <c r="QJG26" s="41"/>
      <c r="QJH26" s="41"/>
      <c r="QJI26" s="41"/>
      <c r="QJJ26" s="41"/>
      <c r="QJK26" s="41"/>
      <c r="QJL26" s="41"/>
      <c r="QJM26" s="41"/>
      <c r="QJN26" s="41"/>
      <c r="QJO26" s="41"/>
      <c r="QJP26" s="41"/>
      <c r="QJQ26" s="41"/>
      <c r="QJR26" s="41"/>
      <c r="QJS26" s="41"/>
      <c r="QJT26" s="41"/>
      <c r="QJU26" s="41"/>
      <c r="QJV26" s="41"/>
      <c r="QJW26" s="41"/>
      <c r="QJX26" s="41"/>
      <c r="QJY26" s="41"/>
      <c r="QJZ26" s="41"/>
      <c r="QKA26" s="41"/>
      <c r="QKB26" s="41"/>
      <c r="QKC26" s="41"/>
      <c r="QKD26" s="41"/>
      <c r="QKE26" s="41"/>
      <c r="QKF26" s="41"/>
      <c r="QKG26" s="41"/>
      <c r="QKH26" s="41"/>
      <c r="QKI26" s="41"/>
      <c r="QKJ26" s="41"/>
      <c r="QKK26" s="41"/>
      <c r="QKL26" s="41"/>
      <c r="QKM26" s="41"/>
      <c r="QKN26" s="41"/>
      <c r="QKO26" s="41"/>
      <c r="QKP26" s="41"/>
      <c r="QKQ26" s="41"/>
      <c r="QKR26" s="41"/>
      <c r="QKS26" s="41"/>
      <c r="QKT26" s="41"/>
      <c r="QKU26" s="41"/>
      <c r="QKV26" s="41"/>
      <c r="QKW26" s="41"/>
      <c r="QKX26" s="41"/>
      <c r="QKY26" s="41"/>
      <c r="QKZ26" s="41"/>
      <c r="QLA26" s="41"/>
      <c r="QLB26" s="41"/>
      <c r="QLC26" s="41"/>
      <c r="QLD26" s="41"/>
      <c r="QLE26" s="41"/>
      <c r="QLF26" s="41"/>
      <c r="QLG26" s="41"/>
      <c r="QLH26" s="41"/>
      <c r="QLI26" s="41"/>
      <c r="QLJ26" s="41"/>
      <c r="QLK26" s="41"/>
      <c r="QLL26" s="41"/>
      <c r="QLM26" s="41"/>
      <c r="QLN26" s="41"/>
      <c r="QLO26" s="41"/>
      <c r="QLP26" s="41"/>
      <c r="QLQ26" s="41"/>
      <c r="QLR26" s="41"/>
      <c r="QLS26" s="41"/>
      <c r="QLT26" s="41"/>
      <c r="QLU26" s="41"/>
      <c r="QLV26" s="41"/>
      <c r="QLW26" s="41"/>
      <c r="QLX26" s="41"/>
      <c r="QLY26" s="41"/>
      <c r="QLZ26" s="41"/>
      <c r="QMA26" s="41"/>
      <c r="QMB26" s="41"/>
      <c r="QMC26" s="41"/>
      <c r="QMD26" s="41"/>
      <c r="QME26" s="41"/>
      <c r="QMF26" s="41"/>
      <c r="QMG26" s="41"/>
      <c r="QMH26" s="41"/>
      <c r="QMI26" s="41"/>
      <c r="QMJ26" s="41"/>
      <c r="QMK26" s="41"/>
      <c r="QML26" s="41"/>
      <c r="QMM26" s="41"/>
      <c r="QMN26" s="41"/>
      <c r="QMO26" s="41"/>
      <c r="QMP26" s="41"/>
      <c r="QMQ26" s="41"/>
      <c r="QMR26" s="41"/>
      <c r="QMS26" s="41"/>
      <c r="QMT26" s="41"/>
      <c r="QMU26" s="41"/>
      <c r="QMV26" s="41"/>
      <c r="QMW26" s="41"/>
      <c r="QMX26" s="41"/>
      <c r="QMY26" s="41"/>
      <c r="QMZ26" s="41"/>
      <c r="QNA26" s="41"/>
      <c r="QNB26" s="41"/>
      <c r="QNC26" s="41"/>
      <c r="QND26" s="41"/>
      <c r="QNE26" s="41"/>
      <c r="QNF26" s="41"/>
      <c r="QNG26" s="41"/>
      <c r="QNH26" s="41"/>
      <c r="QNI26" s="41"/>
      <c r="QNJ26" s="41"/>
      <c r="QNK26" s="41"/>
      <c r="QNL26" s="41"/>
      <c r="QNM26" s="41"/>
      <c r="QNN26" s="41"/>
      <c r="QNO26" s="41"/>
      <c r="QNP26" s="41"/>
      <c r="QNQ26" s="41"/>
      <c r="QNR26" s="41"/>
      <c r="QNS26" s="41"/>
      <c r="QNT26" s="41"/>
      <c r="QNU26" s="41"/>
      <c r="QNV26" s="41"/>
      <c r="QNW26" s="41"/>
      <c r="QNX26" s="41"/>
      <c r="QNY26" s="41"/>
      <c r="QNZ26" s="41"/>
      <c r="QOA26" s="41"/>
      <c r="QOB26" s="41"/>
      <c r="QOC26" s="41"/>
      <c r="QOD26" s="41"/>
      <c r="QOE26" s="41"/>
      <c r="QOF26" s="41"/>
      <c r="QOG26" s="41"/>
      <c r="QOH26" s="41"/>
      <c r="QOI26" s="41"/>
      <c r="QOJ26" s="41"/>
      <c r="QOK26" s="41"/>
      <c r="QOL26" s="41"/>
      <c r="QOM26" s="41"/>
      <c r="QON26" s="41"/>
      <c r="QOO26" s="41"/>
      <c r="QOP26" s="41"/>
      <c r="QOQ26" s="41"/>
      <c r="QOR26" s="41"/>
      <c r="QOS26" s="41"/>
      <c r="QOT26" s="41"/>
      <c r="QOU26" s="41"/>
      <c r="QOV26" s="41"/>
      <c r="QOW26" s="41"/>
      <c r="QOX26" s="41"/>
      <c r="QOY26" s="41"/>
      <c r="QOZ26" s="41"/>
      <c r="QPA26" s="41"/>
      <c r="QPB26" s="41"/>
      <c r="QPC26" s="41"/>
      <c r="QPD26" s="41"/>
      <c r="QPE26" s="41"/>
      <c r="QPF26" s="41"/>
      <c r="QPG26" s="41"/>
      <c r="QPH26" s="41"/>
      <c r="QPI26" s="41"/>
      <c r="QPJ26" s="41"/>
      <c r="QPK26" s="41"/>
      <c r="QPL26" s="41"/>
      <c r="QPM26" s="41"/>
      <c r="QPN26" s="41"/>
      <c r="QPO26" s="41"/>
      <c r="QPP26" s="41"/>
      <c r="QPQ26" s="41"/>
      <c r="QPR26" s="41"/>
      <c r="QPS26" s="41"/>
      <c r="QPT26" s="41"/>
      <c r="QPU26" s="41"/>
      <c r="QPV26" s="41"/>
      <c r="QPW26" s="41"/>
      <c r="QPX26" s="41"/>
      <c r="QPY26" s="41"/>
      <c r="QPZ26" s="41"/>
      <c r="QQA26" s="41"/>
      <c r="QQB26" s="41"/>
      <c r="QQC26" s="41"/>
      <c r="QQD26" s="41"/>
      <c r="QQE26" s="41"/>
      <c r="QQF26" s="41"/>
      <c r="QQG26" s="41"/>
      <c r="QQH26" s="41"/>
      <c r="QQI26" s="41"/>
      <c r="QQJ26" s="41"/>
      <c r="QQK26" s="41"/>
      <c r="QQL26" s="41"/>
      <c r="QQM26" s="41"/>
      <c r="QQN26" s="41"/>
      <c r="QQO26" s="41"/>
      <c r="QQP26" s="41"/>
      <c r="QQQ26" s="41"/>
      <c r="QQR26" s="41"/>
      <c r="QQS26" s="41"/>
      <c r="QQT26" s="41"/>
      <c r="QQU26" s="41"/>
      <c r="QQV26" s="41"/>
      <c r="QQW26" s="41"/>
      <c r="QQX26" s="41"/>
      <c r="QQY26" s="41"/>
      <c r="QQZ26" s="41"/>
      <c r="QRA26" s="41"/>
      <c r="QRB26" s="41"/>
      <c r="QRC26" s="41"/>
      <c r="QRD26" s="41"/>
      <c r="QRE26" s="41"/>
      <c r="QRF26" s="41"/>
      <c r="QRG26" s="41"/>
      <c r="QRH26" s="41"/>
      <c r="QRI26" s="41"/>
      <c r="QRJ26" s="41"/>
      <c r="QRK26" s="41"/>
      <c r="QRL26" s="41"/>
      <c r="QRM26" s="41"/>
      <c r="QRN26" s="41"/>
      <c r="QRO26" s="41"/>
      <c r="QRP26" s="41"/>
      <c r="QRQ26" s="41"/>
      <c r="QRR26" s="41"/>
      <c r="QRS26" s="41"/>
      <c r="QRT26" s="41"/>
      <c r="QRU26" s="41"/>
      <c r="QRV26" s="41"/>
      <c r="QRW26" s="41"/>
      <c r="QRX26" s="41"/>
      <c r="QRY26" s="41"/>
      <c r="QRZ26" s="41"/>
      <c r="QSA26" s="41"/>
      <c r="QSB26" s="41"/>
      <c r="QSC26" s="41"/>
      <c r="QSD26" s="41"/>
      <c r="QSE26" s="41"/>
      <c r="QSF26" s="41"/>
      <c r="QSG26" s="41"/>
      <c r="QSH26" s="41"/>
      <c r="QSI26" s="41"/>
      <c r="QSJ26" s="41"/>
      <c r="QSK26" s="41"/>
      <c r="QSL26" s="41"/>
      <c r="QSM26" s="41"/>
      <c r="QSN26" s="41"/>
      <c r="QSO26" s="41"/>
      <c r="QSP26" s="41"/>
      <c r="QSQ26" s="41"/>
      <c r="QSR26" s="41"/>
      <c r="QSS26" s="41"/>
      <c r="QST26" s="41"/>
      <c r="QSU26" s="41"/>
      <c r="QSV26" s="41"/>
      <c r="QSW26" s="41"/>
      <c r="QSX26" s="41"/>
      <c r="QSY26" s="41"/>
      <c r="QSZ26" s="41"/>
      <c r="QTA26" s="41"/>
      <c r="QTB26" s="41"/>
      <c r="QTC26" s="41"/>
      <c r="QTD26" s="41"/>
      <c r="QTE26" s="41"/>
      <c r="QTF26" s="41"/>
      <c r="QTG26" s="41"/>
      <c r="QTH26" s="41"/>
      <c r="QTI26" s="41"/>
      <c r="QTJ26" s="41"/>
      <c r="QTK26" s="41"/>
      <c r="QTL26" s="41"/>
      <c r="QTM26" s="41"/>
      <c r="QTN26" s="41"/>
      <c r="QTO26" s="41"/>
      <c r="QTP26" s="41"/>
      <c r="QTQ26" s="41"/>
      <c r="QTR26" s="41"/>
      <c r="QTS26" s="41"/>
      <c r="QTT26" s="41"/>
      <c r="QTU26" s="41"/>
      <c r="QTV26" s="41"/>
      <c r="QTW26" s="41"/>
      <c r="QTX26" s="41"/>
      <c r="QTY26" s="41"/>
      <c r="QTZ26" s="41"/>
      <c r="QUA26" s="41"/>
      <c r="QUB26" s="41"/>
      <c r="QUC26" s="41"/>
      <c r="QUD26" s="41"/>
      <c r="QUE26" s="41"/>
      <c r="QUF26" s="41"/>
      <c r="QUG26" s="41"/>
      <c r="QUH26" s="41"/>
      <c r="QUI26" s="41"/>
      <c r="QUJ26" s="41"/>
      <c r="QUK26" s="41"/>
      <c r="QUL26" s="41"/>
      <c r="QUM26" s="41"/>
      <c r="QUN26" s="41"/>
      <c r="QUO26" s="41"/>
      <c r="QUP26" s="41"/>
      <c r="QUQ26" s="41"/>
      <c r="QUR26" s="41"/>
      <c r="QUS26" s="41"/>
      <c r="QUT26" s="41"/>
      <c r="QUU26" s="41"/>
      <c r="QUV26" s="41"/>
      <c r="QUW26" s="41"/>
      <c r="QUX26" s="41"/>
      <c r="QUY26" s="41"/>
      <c r="QUZ26" s="41"/>
      <c r="QVA26" s="41"/>
      <c r="QVB26" s="41"/>
      <c r="QVC26" s="41"/>
      <c r="QVD26" s="41"/>
      <c r="QVE26" s="41"/>
      <c r="QVF26" s="41"/>
      <c r="QVG26" s="41"/>
      <c r="QVH26" s="41"/>
      <c r="QVI26" s="41"/>
      <c r="QVJ26" s="41"/>
      <c r="QVK26" s="41"/>
      <c r="QVL26" s="41"/>
      <c r="QVM26" s="41"/>
      <c r="QVN26" s="41"/>
      <c r="QVO26" s="41"/>
      <c r="QVP26" s="41"/>
      <c r="QVQ26" s="41"/>
      <c r="QVR26" s="41"/>
      <c r="QVS26" s="41"/>
      <c r="QVT26" s="41"/>
      <c r="QVU26" s="41"/>
      <c r="QVV26" s="41"/>
      <c r="QVW26" s="41"/>
      <c r="QVX26" s="41"/>
      <c r="QVY26" s="41"/>
      <c r="QVZ26" s="41"/>
      <c r="QWA26" s="41"/>
      <c r="QWB26" s="41"/>
      <c r="QWC26" s="41"/>
      <c r="QWD26" s="41"/>
      <c r="QWE26" s="41"/>
      <c r="QWF26" s="41"/>
      <c r="QWG26" s="41"/>
      <c r="QWH26" s="41"/>
      <c r="QWI26" s="41"/>
      <c r="QWJ26" s="41"/>
      <c r="QWK26" s="41"/>
      <c r="QWL26" s="41"/>
      <c r="QWM26" s="41"/>
      <c r="QWN26" s="41"/>
      <c r="QWO26" s="41"/>
      <c r="QWP26" s="41"/>
      <c r="QWQ26" s="41"/>
      <c r="QWR26" s="41"/>
      <c r="QWS26" s="41"/>
      <c r="QWT26" s="41"/>
      <c r="QWU26" s="41"/>
      <c r="QWV26" s="41"/>
      <c r="QWW26" s="41"/>
      <c r="QWX26" s="41"/>
      <c r="QWY26" s="41"/>
      <c r="QWZ26" s="41"/>
      <c r="QXA26" s="41"/>
      <c r="QXB26" s="41"/>
      <c r="QXC26" s="41"/>
      <c r="QXD26" s="41"/>
      <c r="QXE26" s="41"/>
      <c r="QXF26" s="41"/>
      <c r="QXG26" s="41"/>
      <c r="QXH26" s="41"/>
      <c r="QXI26" s="41"/>
      <c r="QXJ26" s="41"/>
      <c r="QXK26" s="41"/>
      <c r="QXL26" s="41"/>
      <c r="QXM26" s="41"/>
      <c r="QXN26" s="41"/>
      <c r="QXO26" s="41"/>
      <c r="QXP26" s="41"/>
      <c r="QXQ26" s="41"/>
      <c r="QXR26" s="41"/>
      <c r="QXS26" s="41"/>
      <c r="QXT26" s="41"/>
      <c r="QXU26" s="41"/>
      <c r="QXV26" s="41"/>
      <c r="QXW26" s="41"/>
      <c r="QXX26" s="41"/>
      <c r="QXY26" s="41"/>
      <c r="QXZ26" s="41"/>
      <c r="QYA26" s="41"/>
      <c r="QYB26" s="41"/>
      <c r="QYC26" s="41"/>
      <c r="QYD26" s="41"/>
      <c r="QYE26" s="41"/>
      <c r="QYF26" s="41"/>
      <c r="QYG26" s="41"/>
      <c r="QYH26" s="41"/>
      <c r="QYI26" s="41"/>
      <c r="QYJ26" s="41"/>
      <c r="QYK26" s="41"/>
      <c r="QYL26" s="41"/>
      <c r="QYM26" s="41"/>
      <c r="QYN26" s="41"/>
      <c r="QYO26" s="41"/>
      <c r="QYP26" s="41"/>
      <c r="QYQ26" s="41"/>
      <c r="QYR26" s="41"/>
      <c r="QYS26" s="41"/>
      <c r="QYT26" s="41"/>
      <c r="QYU26" s="41"/>
      <c r="QYV26" s="41"/>
      <c r="QYW26" s="41"/>
      <c r="QYX26" s="41"/>
      <c r="QYY26" s="41"/>
      <c r="QYZ26" s="41"/>
      <c r="QZA26" s="41"/>
      <c r="QZB26" s="41"/>
      <c r="QZC26" s="41"/>
      <c r="QZD26" s="41"/>
      <c r="QZE26" s="41"/>
      <c r="QZF26" s="41"/>
      <c r="QZG26" s="41"/>
      <c r="QZH26" s="41"/>
      <c r="QZI26" s="41"/>
      <c r="QZJ26" s="41"/>
      <c r="QZK26" s="41"/>
      <c r="QZL26" s="41"/>
      <c r="QZM26" s="41"/>
      <c r="QZN26" s="41"/>
      <c r="QZO26" s="41"/>
      <c r="QZP26" s="41"/>
      <c r="QZQ26" s="41"/>
      <c r="QZR26" s="41"/>
      <c r="QZS26" s="41"/>
      <c r="QZT26" s="41"/>
      <c r="QZU26" s="41"/>
      <c r="QZV26" s="41"/>
      <c r="QZW26" s="41"/>
      <c r="QZX26" s="41"/>
      <c r="QZY26" s="41"/>
      <c r="QZZ26" s="41"/>
      <c r="RAA26" s="41"/>
      <c r="RAB26" s="41"/>
      <c r="RAC26" s="41"/>
      <c r="RAD26" s="41"/>
      <c r="RAE26" s="41"/>
      <c r="RAF26" s="41"/>
      <c r="RAG26" s="41"/>
      <c r="RAH26" s="41"/>
      <c r="RAI26" s="41"/>
      <c r="RAJ26" s="41"/>
      <c r="RAK26" s="41"/>
      <c r="RAL26" s="41"/>
      <c r="RAM26" s="41"/>
      <c r="RAN26" s="41"/>
      <c r="RAO26" s="41"/>
      <c r="RAP26" s="41"/>
      <c r="RAQ26" s="41"/>
      <c r="RAR26" s="41"/>
      <c r="RAS26" s="41"/>
      <c r="RAT26" s="41"/>
      <c r="RAU26" s="41"/>
      <c r="RAV26" s="41"/>
      <c r="RAW26" s="41"/>
      <c r="RAX26" s="41"/>
      <c r="RAY26" s="41"/>
      <c r="RAZ26" s="41"/>
      <c r="RBA26" s="41"/>
      <c r="RBB26" s="41"/>
      <c r="RBC26" s="41"/>
      <c r="RBD26" s="41"/>
      <c r="RBE26" s="41"/>
      <c r="RBF26" s="41"/>
      <c r="RBG26" s="41"/>
      <c r="RBH26" s="41"/>
      <c r="RBI26" s="41"/>
      <c r="RBJ26" s="41"/>
      <c r="RBK26" s="41"/>
      <c r="RBL26" s="41"/>
      <c r="RBM26" s="41"/>
      <c r="RBN26" s="41"/>
      <c r="RBO26" s="41"/>
      <c r="RBP26" s="41"/>
      <c r="RBQ26" s="41"/>
      <c r="RBR26" s="41"/>
      <c r="RBS26" s="41"/>
      <c r="RBT26" s="41"/>
      <c r="RBU26" s="41"/>
      <c r="RBV26" s="41"/>
      <c r="RBW26" s="41"/>
      <c r="RBX26" s="41"/>
      <c r="RBY26" s="41"/>
      <c r="RBZ26" s="41"/>
      <c r="RCA26" s="41"/>
      <c r="RCB26" s="41"/>
      <c r="RCC26" s="41"/>
      <c r="RCD26" s="41"/>
      <c r="RCE26" s="41"/>
      <c r="RCF26" s="41"/>
      <c r="RCG26" s="41"/>
      <c r="RCH26" s="41"/>
      <c r="RCI26" s="41"/>
      <c r="RCJ26" s="41"/>
      <c r="RCK26" s="41"/>
      <c r="RCL26" s="41"/>
      <c r="RCM26" s="41"/>
      <c r="RCN26" s="41"/>
      <c r="RCO26" s="41"/>
      <c r="RCP26" s="41"/>
      <c r="RCQ26" s="41"/>
      <c r="RCR26" s="41"/>
      <c r="RCS26" s="41"/>
      <c r="RCT26" s="41"/>
      <c r="RCU26" s="41"/>
      <c r="RCV26" s="41"/>
      <c r="RCW26" s="41"/>
      <c r="RCX26" s="41"/>
      <c r="RCY26" s="41"/>
      <c r="RCZ26" s="41"/>
      <c r="RDA26" s="41"/>
      <c r="RDB26" s="41"/>
      <c r="RDC26" s="41"/>
      <c r="RDD26" s="41"/>
      <c r="RDE26" s="41"/>
      <c r="RDF26" s="41"/>
      <c r="RDG26" s="41"/>
      <c r="RDH26" s="41"/>
      <c r="RDI26" s="41"/>
      <c r="RDJ26" s="41"/>
      <c r="RDK26" s="41"/>
      <c r="RDL26" s="41"/>
      <c r="RDM26" s="41"/>
      <c r="RDN26" s="41"/>
      <c r="RDO26" s="41"/>
      <c r="RDP26" s="41"/>
      <c r="RDQ26" s="41"/>
      <c r="RDR26" s="41"/>
      <c r="RDS26" s="41"/>
      <c r="RDT26" s="41"/>
      <c r="RDU26" s="41"/>
      <c r="RDV26" s="41"/>
      <c r="RDW26" s="41"/>
      <c r="RDX26" s="41"/>
      <c r="RDY26" s="41"/>
      <c r="RDZ26" s="41"/>
      <c r="REA26" s="41"/>
      <c r="REB26" s="41"/>
      <c r="REC26" s="41"/>
      <c r="RED26" s="41"/>
      <c r="REE26" s="41"/>
      <c r="REF26" s="41"/>
      <c r="REG26" s="41"/>
      <c r="REH26" s="41"/>
      <c r="REI26" s="41"/>
      <c r="REJ26" s="41"/>
      <c r="REK26" s="41"/>
      <c r="REL26" s="41"/>
      <c r="REM26" s="41"/>
      <c r="REN26" s="41"/>
      <c r="REO26" s="41"/>
      <c r="REP26" s="41"/>
      <c r="REQ26" s="41"/>
      <c r="RER26" s="41"/>
      <c r="RES26" s="41"/>
      <c r="RET26" s="41"/>
      <c r="REU26" s="41"/>
      <c r="REV26" s="41"/>
      <c r="REW26" s="41"/>
      <c r="REX26" s="41"/>
      <c r="REY26" s="41"/>
      <c r="REZ26" s="41"/>
      <c r="RFA26" s="41"/>
      <c r="RFB26" s="41"/>
      <c r="RFC26" s="41"/>
      <c r="RFD26" s="41"/>
      <c r="RFE26" s="41"/>
      <c r="RFF26" s="41"/>
      <c r="RFG26" s="41"/>
      <c r="RFH26" s="41"/>
      <c r="RFI26" s="41"/>
      <c r="RFJ26" s="41"/>
      <c r="RFK26" s="41"/>
      <c r="RFL26" s="41"/>
      <c r="RFM26" s="41"/>
      <c r="RFN26" s="41"/>
      <c r="RFO26" s="41"/>
      <c r="RFP26" s="41"/>
      <c r="RFQ26" s="41"/>
      <c r="RFR26" s="41"/>
      <c r="RFS26" s="41"/>
      <c r="RFT26" s="41"/>
      <c r="RFU26" s="41"/>
      <c r="RFV26" s="41"/>
      <c r="RFW26" s="41"/>
      <c r="RFX26" s="41"/>
      <c r="RFY26" s="41"/>
      <c r="RFZ26" s="41"/>
      <c r="RGA26" s="41"/>
      <c r="RGB26" s="41"/>
      <c r="RGC26" s="41"/>
      <c r="RGD26" s="41"/>
      <c r="RGE26" s="41"/>
      <c r="RGF26" s="41"/>
      <c r="RGG26" s="41"/>
      <c r="RGH26" s="41"/>
      <c r="RGI26" s="41"/>
      <c r="RGJ26" s="41"/>
      <c r="RGK26" s="41"/>
      <c r="RGL26" s="41"/>
      <c r="RGM26" s="41"/>
      <c r="RGN26" s="41"/>
      <c r="RGO26" s="41"/>
      <c r="RGP26" s="41"/>
      <c r="RGQ26" s="41"/>
      <c r="RGR26" s="41"/>
      <c r="RGS26" s="41"/>
      <c r="RGT26" s="41"/>
      <c r="RGU26" s="41"/>
      <c r="RGV26" s="41"/>
      <c r="RGW26" s="41"/>
      <c r="RGX26" s="41"/>
      <c r="RGY26" s="41"/>
      <c r="RGZ26" s="41"/>
      <c r="RHA26" s="41"/>
      <c r="RHB26" s="41"/>
      <c r="RHC26" s="41"/>
      <c r="RHD26" s="41"/>
      <c r="RHE26" s="41"/>
      <c r="RHF26" s="41"/>
      <c r="RHG26" s="41"/>
      <c r="RHH26" s="41"/>
      <c r="RHI26" s="41"/>
      <c r="RHJ26" s="41"/>
      <c r="RHK26" s="41"/>
      <c r="RHL26" s="41"/>
      <c r="RHM26" s="41"/>
      <c r="RHN26" s="41"/>
      <c r="RHO26" s="41"/>
      <c r="RHP26" s="41"/>
      <c r="RHQ26" s="41"/>
      <c r="RHR26" s="41"/>
      <c r="RHS26" s="41"/>
      <c r="RHT26" s="41"/>
      <c r="RHU26" s="41"/>
      <c r="RHV26" s="41"/>
      <c r="RHW26" s="41"/>
      <c r="RHX26" s="41"/>
      <c r="RHY26" s="41"/>
      <c r="RHZ26" s="41"/>
      <c r="RIA26" s="41"/>
      <c r="RIB26" s="41"/>
      <c r="RIC26" s="41"/>
      <c r="RID26" s="41"/>
      <c r="RIE26" s="41"/>
      <c r="RIF26" s="41"/>
      <c r="RIG26" s="41"/>
      <c r="RIH26" s="41"/>
      <c r="RII26" s="41"/>
      <c r="RIJ26" s="41"/>
      <c r="RIK26" s="41"/>
      <c r="RIL26" s="41"/>
      <c r="RIM26" s="41"/>
      <c r="RIN26" s="41"/>
      <c r="RIO26" s="41"/>
      <c r="RIP26" s="41"/>
      <c r="RIQ26" s="41"/>
      <c r="RIR26" s="41"/>
      <c r="RIS26" s="41"/>
      <c r="RIT26" s="41"/>
      <c r="RIU26" s="41"/>
      <c r="RIV26" s="41"/>
      <c r="RIW26" s="41"/>
      <c r="RIX26" s="41"/>
      <c r="RIY26" s="41"/>
      <c r="RIZ26" s="41"/>
      <c r="RJA26" s="41"/>
      <c r="RJB26" s="41"/>
      <c r="RJC26" s="41"/>
      <c r="RJD26" s="41"/>
      <c r="RJE26" s="41"/>
      <c r="RJF26" s="41"/>
      <c r="RJG26" s="41"/>
      <c r="RJH26" s="41"/>
      <c r="RJI26" s="41"/>
      <c r="RJJ26" s="41"/>
      <c r="RJK26" s="41"/>
      <c r="RJL26" s="41"/>
      <c r="RJM26" s="41"/>
      <c r="RJN26" s="41"/>
      <c r="RJO26" s="41"/>
      <c r="RJP26" s="41"/>
      <c r="RJQ26" s="41"/>
      <c r="RJR26" s="41"/>
      <c r="RJS26" s="41"/>
      <c r="RJT26" s="41"/>
      <c r="RJU26" s="41"/>
      <c r="RJV26" s="41"/>
      <c r="RJW26" s="41"/>
      <c r="RJX26" s="41"/>
      <c r="RJY26" s="41"/>
      <c r="RJZ26" s="41"/>
      <c r="RKA26" s="41"/>
      <c r="RKB26" s="41"/>
      <c r="RKC26" s="41"/>
      <c r="RKD26" s="41"/>
      <c r="RKE26" s="41"/>
      <c r="RKF26" s="41"/>
      <c r="RKG26" s="41"/>
      <c r="RKH26" s="41"/>
      <c r="RKI26" s="41"/>
      <c r="RKJ26" s="41"/>
      <c r="RKK26" s="41"/>
      <c r="RKL26" s="41"/>
      <c r="RKM26" s="41"/>
      <c r="RKN26" s="41"/>
      <c r="RKO26" s="41"/>
      <c r="RKP26" s="41"/>
      <c r="RKQ26" s="41"/>
      <c r="RKR26" s="41"/>
      <c r="RKS26" s="41"/>
      <c r="RKT26" s="41"/>
      <c r="RKU26" s="41"/>
      <c r="RKV26" s="41"/>
      <c r="RKW26" s="41"/>
      <c r="RKX26" s="41"/>
      <c r="RKY26" s="41"/>
      <c r="RKZ26" s="41"/>
      <c r="RLA26" s="41"/>
      <c r="RLB26" s="41"/>
      <c r="RLC26" s="41"/>
      <c r="RLD26" s="41"/>
      <c r="RLE26" s="41"/>
      <c r="RLF26" s="41"/>
      <c r="RLG26" s="41"/>
      <c r="RLH26" s="41"/>
      <c r="RLI26" s="41"/>
      <c r="RLJ26" s="41"/>
      <c r="RLK26" s="41"/>
      <c r="RLL26" s="41"/>
      <c r="RLM26" s="41"/>
      <c r="RLN26" s="41"/>
      <c r="RLO26" s="41"/>
      <c r="RLP26" s="41"/>
      <c r="RLQ26" s="41"/>
      <c r="RLR26" s="41"/>
      <c r="RLS26" s="41"/>
      <c r="RLT26" s="41"/>
      <c r="RLU26" s="41"/>
      <c r="RLV26" s="41"/>
      <c r="RLW26" s="41"/>
      <c r="RLX26" s="41"/>
      <c r="RLY26" s="41"/>
      <c r="RLZ26" s="41"/>
      <c r="RMA26" s="41"/>
      <c r="RMB26" s="41"/>
      <c r="RMC26" s="41"/>
      <c r="RMD26" s="41"/>
      <c r="RME26" s="41"/>
      <c r="RMF26" s="41"/>
      <c r="RMG26" s="41"/>
      <c r="RMH26" s="41"/>
      <c r="RMI26" s="41"/>
      <c r="RMJ26" s="41"/>
      <c r="RMK26" s="41"/>
      <c r="RML26" s="41"/>
      <c r="RMM26" s="41"/>
      <c r="RMN26" s="41"/>
      <c r="RMO26" s="41"/>
      <c r="RMP26" s="41"/>
      <c r="RMQ26" s="41"/>
      <c r="RMR26" s="41"/>
      <c r="RMS26" s="41"/>
      <c r="RMT26" s="41"/>
      <c r="RMU26" s="41"/>
      <c r="RMV26" s="41"/>
      <c r="RMW26" s="41"/>
      <c r="RMX26" s="41"/>
      <c r="RMY26" s="41"/>
      <c r="RMZ26" s="41"/>
      <c r="RNA26" s="41"/>
      <c r="RNB26" s="41"/>
      <c r="RNC26" s="41"/>
      <c r="RND26" s="41"/>
      <c r="RNE26" s="41"/>
      <c r="RNF26" s="41"/>
      <c r="RNG26" s="41"/>
      <c r="RNH26" s="41"/>
      <c r="RNI26" s="41"/>
      <c r="RNJ26" s="41"/>
      <c r="RNK26" s="41"/>
      <c r="RNL26" s="41"/>
      <c r="RNM26" s="41"/>
      <c r="RNN26" s="41"/>
      <c r="RNO26" s="41"/>
      <c r="RNP26" s="41"/>
      <c r="RNQ26" s="41"/>
      <c r="RNR26" s="41"/>
      <c r="RNS26" s="41"/>
      <c r="RNT26" s="41"/>
      <c r="RNU26" s="41"/>
      <c r="RNV26" s="41"/>
      <c r="RNW26" s="41"/>
      <c r="RNX26" s="41"/>
      <c r="RNY26" s="41"/>
      <c r="RNZ26" s="41"/>
      <c r="ROA26" s="41"/>
      <c r="ROB26" s="41"/>
      <c r="ROC26" s="41"/>
      <c r="ROD26" s="41"/>
      <c r="ROE26" s="41"/>
      <c r="ROF26" s="41"/>
      <c r="ROG26" s="41"/>
      <c r="ROH26" s="41"/>
      <c r="ROI26" s="41"/>
      <c r="ROJ26" s="41"/>
      <c r="ROK26" s="41"/>
      <c r="ROL26" s="41"/>
      <c r="ROM26" s="41"/>
      <c r="RON26" s="41"/>
      <c r="ROO26" s="41"/>
      <c r="ROP26" s="41"/>
      <c r="ROQ26" s="41"/>
      <c r="ROR26" s="41"/>
      <c r="ROS26" s="41"/>
      <c r="ROT26" s="41"/>
      <c r="ROU26" s="41"/>
      <c r="ROV26" s="41"/>
      <c r="ROW26" s="41"/>
      <c r="ROX26" s="41"/>
      <c r="ROY26" s="41"/>
      <c r="ROZ26" s="41"/>
      <c r="RPA26" s="41"/>
      <c r="RPB26" s="41"/>
      <c r="RPC26" s="41"/>
      <c r="RPD26" s="41"/>
      <c r="RPE26" s="41"/>
      <c r="RPF26" s="41"/>
      <c r="RPG26" s="41"/>
      <c r="RPH26" s="41"/>
      <c r="RPI26" s="41"/>
      <c r="RPJ26" s="41"/>
      <c r="RPK26" s="41"/>
      <c r="RPL26" s="41"/>
      <c r="RPM26" s="41"/>
      <c r="RPN26" s="41"/>
      <c r="RPO26" s="41"/>
      <c r="RPP26" s="41"/>
      <c r="RPQ26" s="41"/>
      <c r="RPR26" s="41"/>
      <c r="RPS26" s="41"/>
      <c r="RPT26" s="41"/>
      <c r="RPU26" s="41"/>
      <c r="RPV26" s="41"/>
      <c r="RPW26" s="41"/>
      <c r="RPX26" s="41"/>
      <c r="RPY26" s="41"/>
      <c r="RPZ26" s="41"/>
      <c r="RQA26" s="41"/>
      <c r="RQB26" s="41"/>
      <c r="RQC26" s="41"/>
      <c r="RQD26" s="41"/>
      <c r="RQE26" s="41"/>
      <c r="RQF26" s="41"/>
      <c r="RQG26" s="41"/>
      <c r="RQH26" s="41"/>
      <c r="RQI26" s="41"/>
      <c r="RQJ26" s="41"/>
      <c r="RQK26" s="41"/>
      <c r="RQL26" s="41"/>
      <c r="RQM26" s="41"/>
      <c r="RQN26" s="41"/>
      <c r="RQO26" s="41"/>
      <c r="RQP26" s="41"/>
      <c r="RQQ26" s="41"/>
      <c r="RQR26" s="41"/>
      <c r="RQS26" s="41"/>
      <c r="RQT26" s="41"/>
      <c r="RQU26" s="41"/>
      <c r="RQV26" s="41"/>
      <c r="RQW26" s="41"/>
      <c r="RQX26" s="41"/>
      <c r="RQY26" s="41"/>
      <c r="RQZ26" s="41"/>
      <c r="RRA26" s="41"/>
      <c r="RRB26" s="41"/>
      <c r="RRC26" s="41"/>
      <c r="RRD26" s="41"/>
      <c r="RRE26" s="41"/>
      <c r="RRF26" s="41"/>
      <c r="RRG26" s="41"/>
      <c r="RRH26" s="41"/>
      <c r="RRI26" s="41"/>
      <c r="RRJ26" s="41"/>
      <c r="RRK26" s="41"/>
      <c r="RRL26" s="41"/>
      <c r="RRM26" s="41"/>
      <c r="RRN26" s="41"/>
      <c r="RRO26" s="41"/>
      <c r="RRP26" s="41"/>
      <c r="RRQ26" s="41"/>
      <c r="RRR26" s="41"/>
      <c r="RRS26" s="41"/>
      <c r="RRT26" s="41"/>
      <c r="RRU26" s="41"/>
      <c r="RRV26" s="41"/>
      <c r="RRW26" s="41"/>
      <c r="RRX26" s="41"/>
      <c r="RRY26" s="41"/>
      <c r="RRZ26" s="41"/>
      <c r="RSA26" s="41"/>
      <c r="RSB26" s="41"/>
      <c r="RSC26" s="41"/>
      <c r="RSD26" s="41"/>
      <c r="RSE26" s="41"/>
      <c r="RSF26" s="41"/>
      <c r="RSG26" s="41"/>
      <c r="RSH26" s="41"/>
      <c r="RSI26" s="41"/>
      <c r="RSJ26" s="41"/>
      <c r="RSK26" s="41"/>
      <c r="RSL26" s="41"/>
      <c r="RSM26" s="41"/>
      <c r="RSN26" s="41"/>
      <c r="RSO26" s="41"/>
      <c r="RSP26" s="41"/>
      <c r="RSQ26" s="41"/>
      <c r="RSR26" s="41"/>
      <c r="RSS26" s="41"/>
      <c r="RST26" s="41"/>
      <c r="RSU26" s="41"/>
      <c r="RSV26" s="41"/>
      <c r="RSW26" s="41"/>
      <c r="RSX26" s="41"/>
      <c r="RSY26" s="41"/>
      <c r="RSZ26" s="41"/>
      <c r="RTA26" s="41"/>
      <c r="RTB26" s="41"/>
      <c r="RTC26" s="41"/>
      <c r="RTD26" s="41"/>
      <c r="RTE26" s="41"/>
      <c r="RTF26" s="41"/>
      <c r="RTG26" s="41"/>
      <c r="RTH26" s="41"/>
      <c r="RTI26" s="41"/>
      <c r="RTJ26" s="41"/>
      <c r="RTK26" s="41"/>
      <c r="RTL26" s="41"/>
      <c r="RTM26" s="41"/>
      <c r="RTN26" s="41"/>
      <c r="RTO26" s="41"/>
      <c r="RTP26" s="41"/>
      <c r="RTQ26" s="41"/>
      <c r="RTR26" s="41"/>
      <c r="RTS26" s="41"/>
      <c r="RTT26" s="41"/>
      <c r="RTU26" s="41"/>
      <c r="RTV26" s="41"/>
      <c r="RTW26" s="41"/>
      <c r="RTX26" s="41"/>
      <c r="RTY26" s="41"/>
      <c r="RTZ26" s="41"/>
      <c r="RUA26" s="41"/>
      <c r="RUB26" s="41"/>
      <c r="RUC26" s="41"/>
      <c r="RUD26" s="41"/>
      <c r="RUE26" s="41"/>
      <c r="RUF26" s="41"/>
      <c r="RUG26" s="41"/>
      <c r="RUH26" s="41"/>
      <c r="RUI26" s="41"/>
      <c r="RUJ26" s="41"/>
      <c r="RUK26" s="41"/>
      <c r="RUL26" s="41"/>
      <c r="RUM26" s="41"/>
      <c r="RUN26" s="41"/>
      <c r="RUO26" s="41"/>
      <c r="RUP26" s="41"/>
      <c r="RUQ26" s="41"/>
      <c r="RUR26" s="41"/>
      <c r="RUS26" s="41"/>
      <c r="RUT26" s="41"/>
      <c r="RUU26" s="41"/>
      <c r="RUV26" s="41"/>
      <c r="RUW26" s="41"/>
      <c r="RUX26" s="41"/>
      <c r="RUY26" s="41"/>
      <c r="RUZ26" s="41"/>
      <c r="RVA26" s="41"/>
      <c r="RVB26" s="41"/>
      <c r="RVC26" s="41"/>
      <c r="RVD26" s="41"/>
      <c r="RVE26" s="41"/>
      <c r="RVF26" s="41"/>
      <c r="RVG26" s="41"/>
      <c r="RVH26" s="41"/>
      <c r="RVI26" s="41"/>
      <c r="RVJ26" s="41"/>
      <c r="RVK26" s="41"/>
      <c r="RVL26" s="41"/>
      <c r="RVM26" s="41"/>
      <c r="RVN26" s="41"/>
      <c r="RVO26" s="41"/>
      <c r="RVP26" s="41"/>
      <c r="RVQ26" s="41"/>
      <c r="RVR26" s="41"/>
      <c r="RVS26" s="41"/>
      <c r="RVT26" s="41"/>
      <c r="RVU26" s="41"/>
      <c r="RVV26" s="41"/>
      <c r="RVW26" s="41"/>
      <c r="RVX26" s="41"/>
      <c r="RVY26" s="41"/>
      <c r="RVZ26" s="41"/>
      <c r="RWA26" s="41"/>
      <c r="RWB26" s="41"/>
      <c r="RWC26" s="41"/>
      <c r="RWD26" s="41"/>
      <c r="RWE26" s="41"/>
      <c r="RWF26" s="41"/>
      <c r="RWG26" s="41"/>
      <c r="RWH26" s="41"/>
      <c r="RWI26" s="41"/>
      <c r="RWJ26" s="41"/>
      <c r="RWK26" s="41"/>
      <c r="RWL26" s="41"/>
      <c r="RWM26" s="41"/>
      <c r="RWN26" s="41"/>
      <c r="RWO26" s="41"/>
      <c r="RWP26" s="41"/>
      <c r="RWQ26" s="41"/>
      <c r="RWR26" s="41"/>
      <c r="RWS26" s="41"/>
      <c r="RWT26" s="41"/>
      <c r="RWU26" s="41"/>
      <c r="RWV26" s="41"/>
      <c r="RWW26" s="41"/>
      <c r="RWX26" s="41"/>
      <c r="RWY26" s="41"/>
      <c r="RWZ26" s="41"/>
      <c r="RXA26" s="41"/>
      <c r="RXB26" s="41"/>
      <c r="RXC26" s="41"/>
      <c r="RXD26" s="41"/>
      <c r="RXE26" s="41"/>
      <c r="RXF26" s="41"/>
      <c r="RXG26" s="41"/>
      <c r="RXH26" s="41"/>
      <c r="RXI26" s="41"/>
      <c r="RXJ26" s="41"/>
      <c r="RXK26" s="41"/>
      <c r="RXL26" s="41"/>
      <c r="RXM26" s="41"/>
      <c r="RXN26" s="41"/>
      <c r="RXO26" s="41"/>
      <c r="RXP26" s="41"/>
      <c r="RXQ26" s="41"/>
      <c r="RXR26" s="41"/>
      <c r="RXS26" s="41"/>
      <c r="RXT26" s="41"/>
      <c r="RXU26" s="41"/>
      <c r="RXV26" s="41"/>
      <c r="RXW26" s="41"/>
      <c r="RXX26" s="41"/>
      <c r="RXY26" s="41"/>
      <c r="RXZ26" s="41"/>
      <c r="RYA26" s="41"/>
      <c r="RYB26" s="41"/>
      <c r="RYC26" s="41"/>
      <c r="RYD26" s="41"/>
      <c r="RYE26" s="41"/>
      <c r="RYF26" s="41"/>
      <c r="RYG26" s="41"/>
      <c r="RYH26" s="41"/>
      <c r="RYI26" s="41"/>
      <c r="RYJ26" s="41"/>
      <c r="RYK26" s="41"/>
      <c r="RYL26" s="41"/>
      <c r="RYM26" s="41"/>
      <c r="RYN26" s="41"/>
      <c r="RYO26" s="41"/>
      <c r="RYP26" s="41"/>
      <c r="RYQ26" s="41"/>
      <c r="RYR26" s="41"/>
      <c r="RYS26" s="41"/>
      <c r="RYT26" s="41"/>
      <c r="RYU26" s="41"/>
      <c r="RYV26" s="41"/>
      <c r="RYW26" s="41"/>
      <c r="RYX26" s="41"/>
      <c r="RYY26" s="41"/>
      <c r="RYZ26" s="41"/>
      <c r="RZA26" s="41"/>
      <c r="RZB26" s="41"/>
      <c r="RZC26" s="41"/>
      <c r="RZD26" s="41"/>
      <c r="RZE26" s="41"/>
      <c r="RZF26" s="41"/>
      <c r="RZG26" s="41"/>
      <c r="RZH26" s="41"/>
      <c r="RZI26" s="41"/>
      <c r="RZJ26" s="41"/>
      <c r="RZK26" s="41"/>
      <c r="RZL26" s="41"/>
      <c r="RZM26" s="41"/>
      <c r="RZN26" s="41"/>
      <c r="RZO26" s="41"/>
      <c r="RZP26" s="41"/>
      <c r="RZQ26" s="41"/>
      <c r="RZR26" s="41"/>
      <c r="RZS26" s="41"/>
      <c r="RZT26" s="41"/>
      <c r="RZU26" s="41"/>
      <c r="RZV26" s="41"/>
      <c r="RZW26" s="41"/>
      <c r="RZX26" s="41"/>
      <c r="RZY26" s="41"/>
      <c r="RZZ26" s="41"/>
      <c r="SAA26" s="41"/>
      <c r="SAB26" s="41"/>
      <c r="SAC26" s="41"/>
      <c r="SAD26" s="41"/>
      <c r="SAE26" s="41"/>
      <c r="SAF26" s="41"/>
      <c r="SAG26" s="41"/>
      <c r="SAH26" s="41"/>
      <c r="SAI26" s="41"/>
      <c r="SAJ26" s="41"/>
      <c r="SAK26" s="41"/>
      <c r="SAL26" s="41"/>
      <c r="SAM26" s="41"/>
      <c r="SAN26" s="41"/>
      <c r="SAO26" s="41"/>
      <c r="SAP26" s="41"/>
      <c r="SAQ26" s="41"/>
      <c r="SAR26" s="41"/>
      <c r="SAS26" s="41"/>
      <c r="SAT26" s="41"/>
      <c r="SAU26" s="41"/>
      <c r="SAV26" s="41"/>
      <c r="SAW26" s="41"/>
      <c r="SAX26" s="41"/>
      <c r="SAY26" s="41"/>
      <c r="SAZ26" s="41"/>
      <c r="SBA26" s="41"/>
      <c r="SBB26" s="41"/>
      <c r="SBC26" s="41"/>
      <c r="SBD26" s="41"/>
      <c r="SBE26" s="41"/>
      <c r="SBF26" s="41"/>
      <c r="SBG26" s="41"/>
      <c r="SBH26" s="41"/>
      <c r="SBI26" s="41"/>
      <c r="SBJ26" s="41"/>
      <c r="SBK26" s="41"/>
      <c r="SBL26" s="41"/>
      <c r="SBM26" s="41"/>
      <c r="SBN26" s="41"/>
      <c r="SBO26" s="41"/>
      <c r="SBP26" s="41"/>
      <c r="SBQ26" s="41"/>
      <c r="SBR26" s="41"/>
      <c r="SBS26" s="41"/>
      <c r="SBT26" s="41"/>
      <c r="SBU26" s="41"/>
      <c r="SBV26" s="41"/>
      <c r="SBW26" s="41"/>
      <c r="SBX26" s="41"/>
      <c r="SBY26" s="41"/>
      <c r="SBZ26" s="41"/>
      <c r="SCA26" s="41"/>
      <c r="SCB26" s="41"/>
      <c r="SCC26" s="41"/>
      <c r="SCD26" s="41"/>
      <c r="SCE26" s="41"/>
      <c r="SCF26" s="41"/>
      <c r="SCG26" s="41"/>
      <c r="SCH26" s="41"/>
      <c r="SCI26" s="41"/>
      <c r="SCJ26" s="41"/>
      <c r="SCK26" s="41"/>
      <c r="SCL26" s="41"/>
      <c r="SCM26" s="41"/>
      <c r="SCN26" s="41"/>
      <c r="SCO26" s="41"/>
      <c r="SCP26" s="41"/>
      <c r="SCQ26" s="41"/>
      <c r="SCR26" s="41"/>
      <c r="SCS26" s="41"/>
      <c r="SCT26" s="41"/>
      <c r="SCU26" s="41"/>
      <c r="SCV26" s="41"/>
      <c r="SCW26" s="41"/>
      <c r="SCX26" s="41"/>
      <c r="SCY26" s="41"/>
      <c r="SCZ26" s="41"/>
      <c r="SDA26" s="41"/>
      <c r="SDB26" s="41"/>
      <c r="SDC26" s="41"/>
      <c r="SDD26" s="41"/>
      <c r="SDE26" s="41"/>
      <c r="SDF26" s="41"/>
      <c r="SDG26" s="41"/>
      <c r="SDH26" s="41"/>
      <c r="SDI26" s="41"/>
      <c r="SDJ26" s="41"/>
      <c r="SDK26" s="41"/>
      <c r="SDL26" s="41"/>
      <c r="SDM26" s="41"/>
      <c r="SDN26" s="41"/>
      <c r="SDO26" s="41"/>
      <c r="SDP26" s="41"/>
      <c r="SDQ26" s="41"/>
      <c r="SDR26" s="41"/>
      <c r="SDS26" s="41"/>
      <c r="SDT26" s="41"/>
      <c r="SDU26" s="41"/>
      <c r="SDV26" s="41"/>
      <c r="SDW26" s="41"/>
      <c r="SDX26" s="41"/>
      <c r="SDY26" s="41"/>
      <c r="SDZ26" s="41"/>
      <c r="SEA26" s="41"/>
      <c r="SEB26" s="41"/>
      <c r="SEC26" s="41"/>
      <c r="SED26" s="41"/>
      <c r="SEE26" s="41"/>
      <c r="SEF26" s="41"/>
      <c r="SEG26" s="41"/>
      <c r="SEH26" s="41"/>
      <c r="SEI26" s="41"/>
      <c r="SEJ26" s="41"/>
      <c r="SEK26" s="41"/>
      <c r="SEL26" s="41"/>
      <c r="SEM26" s="41"/>
      <c r="SEN26" s="41"/>
      <c r="SEO26" s="41"/>
      <c r="SEP26" s="41"/>
      <c r="SEQ26" s="41"/>
      <c r="SER26" s="41"/>
      <c r="SES26" s="41"/>
      <c r="SET26" s="41"/>
      <c r="SEU26" s="41"/>
      <c r="SEV26" s="41"/>
      <c r="SEW26" s="41"/>
      <c r="SEX26" s="41"/>
      <c r="SEY26" s="41"/>
      <c r="SEZ26" s="41"/>
      <c r="SFA26" s="41"/>
      <c r="SFB26" s="41"/>
      <c r="SFC26" s="41"/>
      <c r="SFD26" s="41"/>
      <c r="SFE26" s="41"/>
      <c r="SFF26" s="41"/>
      <c r="SFG26" s="41"/>
      <c r="SFH26" s="41"/>
      <c r="SFI26" s="41"/>
      <c r="SFJ26" s="41"/>
      <c r="SFK26" s="41"/>
      <c r="SFL26" s="41"/>
      <c r="SFM26" s="41"/>
      <c r="SFN26" s="41"/>
      <c r="SFO26" s="41"/>
      <c r="SFP26" s="41"/>
      <c r="SFQ26" s="41"/>
      <c r="SFR26" s="41"/>
      <c r="SFS26" s="41"/>
      <c r="SFT26" s="41"/>
      <c r="SFU26" s="41"/>
      <c r="SFV26" s="41"/>
      <c r="SFW26" s="41"/>
      <c r="SFX26" s="41"/>
      <c r="SFY26" s="41"/>
      <c r="SFZ26" s="41"/>
      <c r="SGA26" s="41"/>
      <c r="SGB26" s="41"/>
      <c r="SGC26" s="41"/>
      <c r="SGD26" s="41"/>
      <c r="SGE26" s="41"/>
      <c r="SGF26" s="41"/>
      <c r="SGG26" s="41"/>
      <c r="SGH26" s="41"/>
      <c r="SGI26" s="41"/>
      <c r="SGJ26" s="41"/>
      <c r="SGK26" s="41"/>
      <c r="SGL26" s="41"/>
      <c r="SGM26" s="41"/>
      <c r="SGN26" s="41"/>
      <c r="SGO26" s="41"/>
      <c r="SGP26" s="41"/>
      <c r="SGQ26" s="41"/>
      <c r="SGR26" s="41"/>
      <c r="SGS26" s="41"/>
      <c r="SGT26" s="41"/>
      <c r="SGU26" s="41"/>
      <c r="SGV26" s="41"/>
      <c r="SGW26" s="41"/>
      <c r="SGX26" s="41"/>
      <c r="SGY26" s="41"/>
      <c r="SGZ26" s="41"/>
      <c r="SHA26" s="41"/>
      <c r="SHB26" s="41"/>
      <c r="SHC26" s="41"/>
      <c r="SHD26" s="41"/>
      <c r="SHE26" s="41"/>
      <c r="SHF26" s="41"/>
      <c r="SHG26" s="41"/>
      <c r="SHH26" s="41"/>
      <c r="SHI26" s="41"/>
      <c r="SHJ26" s="41"/>
      <c r="SHK26" s="41"/>
      <c r="SHL26" s="41"/>
      <c r="SHM26" s="41"/>
      <c r="SHN26" s="41"/>
      <c r="SHO26" s="41"/>
      <c r="SHP26" s="41"/>
      <c r="SHQ26" s="41"/>
      <c r="SHR26" s="41"/>
      <c r="SHS26" s="41"/>
      <c r="SHT26" s="41"/>
      <c r="SHU26" s="41"/>
      <c r="SHV26" s="41"/>
      <c r="SHW26" s="41"/>
      <c r="SHX26" s="41"/>
      <c r="SHY26" s="41"/>
      <c r="SHZ26" s="41"/>
      <c r="SIA26" s="41"/>
      <c r="SIB26" s="41"/>
      <c r="SIC26" s="41"/>
      <c r="SID26" s="41"/>
      <c r="SIE26" s="41"/>
      <c r="SIF26" s="41"/>
      <c r="SIG26" s="41"/>
      <c r="SIH26" s="41"/>
      <c r="SII26" s="41"/>
      <c r="SIJ26" s="41"/>
      <c r="SIK26" s="41"/>
      <c r="SIL26" s="41"/>
      <c r="SIM26" s="41"/>
      <c r="SIN26" s="41"/>
      <c r="SIO26" s="41"/>
      <c r="SIP26" s="41"/>
      <c r="SIQ26" s="41"/>
      <c r="SIR26" s="41"/>
      <c r="SIS26" s="41"/>
      <c r="SIT26" s="41"/>
      <c r="SIU26" s="41"/>
      <c r="SIV26" s="41"/>
      <c r="SIW26" s="41"/>
      <c r="SIX26" s="41"/>
      <c r="SIY26" s="41"/>
      <c r="SIZ26" s="41"/>
      <c r="SJA26" s="41"/>
      <c r="SJB26" s="41"/>
      <c r="SJC26" s="41"/>
      <c r="SJD26" s="41"/>
      <c r="SJE26" s="41"/>
      <c r="SJF26" s="41"/>
      <c r="SJG26" s="41"/>
      <c r="SJH26" s="41"/>
      <c r="SJI26" s="41"/>
      <c r="SJJ26" s="41"/>
      <c r="SJK26" s="41"/>
      <c r="SJL26" s="41"/>
      <c r="SJM26" s="41"/>
      <c r="SJN26" s="41"/>
      <c r="SJO26" s="41"/>
      <c r="SJP26" s="41"/>
      <c r="SJQ26" s="41"/>
      <c r="SJR26" s="41"/>
      <c r="SJS26" s="41"/>
      <c r="SJT26" s="41"/>
      <c r="SJU26" s="41"/>
      <c r="SJV26" s="41"/>
      <c r="SJW26" s="41"/>
      <c r="SJX26" s="41"/>
      <c r="SJY26" s="41"/>
      <c r="SJZ26" s="41"/>
      <c r="SKA26" s="41"/>
      <c r="SKB26" s="41"/>
      <c r="SKC26" s="41"/>
      <c r="SKD26" s="41"/>
      <c r="SKE26" s="41"/>
      <c r="SKF26" s="41"/>
      <c r="SKG26" s="41"/>
      <c r="SKH26" s="41"/>
      <c r="SKI26" s="41"/>
      <c r="SKJ26" s="41"/>
      <c r="SKK26" s="41"/>
      <c r="SKL26" s="41"/>
      <c r="SKM26" s="41"/>
      <c r="SKN26" s="41"/>
      <c r="SKO26" s="41"/>
      <c r="SKP26" s="41"/>
      <c r="SKQ26" s="41"/>
      <c r="SKR26" s="41"/>
      <c r="SKS26" s="41"/>
      <c r="SKT26" s="41"/>
      <c r="SKU26" s="41"/>
      <c r="SKV26" s="41"/>
      <c r="SKW26" s="41"/>
      <c r="SKX26" s="41"/>
      <c r="SKY26" s="41"/>
      <c r="SKZ26" s="41"/>
      <c r="SLA26" s="41"/>
      <c r="SLB26" s="41"/>
      <c r="SLC26" s="41"/>
      <c r="SLD26" s="41"/>
      <c r="SLE26" s="41"/>
      <c r="SLF26" s="41"/>
      <c r="SLG26" s="41"/>
      <c r="SLH26" s="41"/>
      <c r="SLI26" s="41"/>
      <c r="SLJ26" s="41"/>
      <c r="SLK26" s="41"/>
      <c r="SLL26" s="41"/>
      <c r="SLM26" s="41"/>
      <c r="SLN26" s="41"/>
      <c r="SLO26" s="41"/>
      <c r="SLP26" s="41"/>
      <c r="SLQ26" s="41"/>
      <c r="SLR26" s="41"/>
      <c r="SLS26" s="41"/>
      <c r="SLT26" s="41"/>
      <c r="SLU26" s="41"/>
      <c r="SLV26" s="41"/>
      <c r="SLW26" s="41"/>
      <c r="SLX26" s="41"/>
      <c r="SLY26" s="41"/>
      <c r="SLZ26" s="41"/>
      <c r="SMA26" s="41"/>
      <c r="SMB26" s="41"/>
      <c r="SMC26" s="41"/>
      <c r="SMD26" s="41"/>
      <c r="SME26" s="41"/>
      <c r="SMF26" s="41"/>
      <c r="SMG26" s="41"/>
      <c r="SMH26" s="41"/>
      <c r="SMI26" s="41"/>
      <c r="SMJ26" s="41"/>
      <c r="SMK26" s="41"/>
      <c r="SML26" s="41"/>
      <c r="SMM26" s="41"/>
      <c r="SMN26" s="41"/>
      <c r="SMO26" s="41"/>
      <c r="SMP26" s="41"/>
      <c r="SMQ26" s="41"/>
      <c r="SMR26" s="41"/>
      <c r="SMS26" s="41"/>
      <c r="SMT26" s="41"/>
      <c r="SMU26" s="41"/>
      <c r="SMV26" s="41"/>
      <c r="SMW26" s="41"/>
      <c r="SMX26" s="41"/>
      <c r="SMY26" s="41"/>
      <c r="SMZ26" s="41"/>
      <c r="SNA26" s="41"/>
      <c r="SNB26" s="41"/>
      <c r="SNC26" s="41"/>
      <c r="SND26" s="41"/>
      <c r="SNE26" s="41"/>
      <c r="SNF26" s="41"/>
      <c r="SNG26" s="41"/>
      <c r="SNH26" s="41"/>
      <c r="SNI26" s="41"/>
      <c r="SNJ26" s="41"/>
      <c r="SNK26" s="41"/>
      <c r="SNL26" s="41"/>
      <c r="SNM26" s="41"/>
      <c r="SNN26" s="41"/>
      <c r="SNO26" s="41"/>
      <c r="SNP26" s="41"/>
      <c r="SNQ26" s="41"/>
      <c r="SNR26" s="41"/>
      <c r="SNS26" s="41"/>
      <c r="SNT26" s="41"/>
      <c r="SNU26" s="41"/>
      <c r="SNV26" s="41"/>
      <c r="SNW26" s="41"/>
      <c r="SNX26" s="41"/>
      <c r="SNY26" s="41"/>
      <c r="SNZ26" s="41"/>
      <c r="SOA26" s="41"/>
      <c r="SOB26" s="41"/>
      <c r="SOC26" s="41"/>
      <c r="SOD26" s="41"/>
      <c r="SOE26" s="41"/>
      <c r="SOF26" s="41"/>
      <c r="SOG26" s="41"/>
      <c r="SOH26" s="41"/>
      <c r="SOI26" s="41"/>
      <c r="SOJ26" s="41"/>
      <c r="SOK26" s="41"/>
      <c r="SOL26" s="41"/>
      <c r="SOM26" s="41"/>
      <c r="SON26" s="41"/>
      <c r="SOO26" s="41"/>
      <c r="SOP26" s="41"/>
      <c r="SOQ26" s="41"/>
      <c r="SOR26" s="41"/>
      <c r="SOS26" s="41"/>
      <c r="SOT26" s="41"/>
      <c r="SOU26" s="41"/>
      <c r="SOV26" s="41"/>
      <c r="SOW26" s="41"/>
      <c r="SOX26" s="41"/>
      <c r="SOY26" s="41"/>
      <c r="SOZ26" s="41"/>
      <c r="SPA26" s="41"/>
      <c r="SPB26" s="41"/>
      <c r="SPC26" s="41"/>
      <c r="SPD26" s="41"/>
      <c r="SPE26" s="41"/>
      <c r="SPF26" s="41"/>
      <c r="SPG26" s="41"/>
      <c r="SPH26" s="41"/>
      <c r="SPI26" s="41"/>
      <c r="SPJ26" s="41"/>
      <c r="SPK26" s="41"/>
      <c r="SPL26" s="41"/>
      <c r="SPM26" s="41"/>
      <c r="SPN26" s="41"/>
      <c r="SPO26" s="41"/>
      <c r="SPP26" s="41"/>
      <c r="SPQ26" s="41"/>
      <c r="SPR26" s="41"/>
      <c r="SPS26" s="41"/>
      <c r="SPT26" s="41"/>
      <c r="SPU26" s="41"/>
      <c r="SPV26" s="41"/>
      <c r="SPW26" s="41"/>
      <c r="SPX26" s="41"/>
      <c r="SPY26" s="41"/>
      <c r="SPZ26" s="41"/>
      <c r="SQA26" s="41"/>
      <c r="SQB26" s="41"/>
      <c r="SQC26" s="41"/>
      <c r="SQD26" s="41"/>
      <c r="SQE26" s="41"/>
      <c r="SQF26" s="41"/>
      <c r="SQG26" s="41"/>
      <c r="SQH26" s="41"/>
      <c r="SQI26" s="41"/>
      <c r="SQJ26" s="41"/>
      <c r="SQK26" s="41"/>
      <c r="SQL26" s="41"/>
      <c r="SQM26" s="41"/>
      <c r="SQN26" s="41"/>
      <c r="SQO26" s="41"/>
      <c r="SQP26" s="41"/>
      <c r="SQQ26" s="41"/>
      <c r="SQR26" s="41"/>
      <c r="SQS26" s="41"/>
      <c r="SQT26" s="41"/>
      <c r="SQU26" s="41"/>
      <c r="SQV26" s="41"/>
      <c r="SQW26" s="41"/>
      <c r="SQX26" s="41"/>
      <c r="SQY26" s="41"/>
      <c r="SQZ26" s="41"/>
      <c r="SRA26" s="41"/>
      <c r="SRB26" s="41"/>
      <c r="SRC26" s="41"/>
      <c r="SRD26" s="41"/>
      <c r="SRE26" s="41"/>
      <c r="SRF26" s="41"/>
      <c r="SRG26" s="41"/>
      <c r="SRH26" s="41"/>
      <c r="SRI26" s="41"/>
      <c r="SRJ26" s="41"/>
      <c r="SRK26" s="41"/>
      <c r="SRL26" s="41"/>
      <c r="SRM26" s="41"/>
      <c r="SRN26" s="41"/>
      <c r="SRO26" s="41"/>
      <c r="SRP26" s="41"/>
      <c r="SRQ26" s="41"/>
      <c r="SRR26" s="41"/>
      <c r="SRS26" s="41"/>
      <c r="SRT26" s="41"/>
      <c r="SRU26" s="41"/>
      <c r="SRV26" s="41"/>
      <c r="SRW26" s="41"/>
      <c r="SRX26" s="41"/>
      <c r="SRY26" s="41"/>
      <c r="SRZ26" s="41"/>
      <c r="SSA26" s="41"/>
      <c r="SSB26" s="41"/>
      <c r="SSC26" s="41"/>
      <c r="SSD26" s="41"/>
      <c r="SSE26" s="41"/>
      <c r="SSF26" s="41"/>
      <c r="SSG26" s="41"/>
      <c r="SSH26" s="41"/>
      <c r="SSI26" s="41"/>
      <c r="SSJ26" s="41"/>
      <c r="SSK26" s="41"/>
      <c r="SSL26" s="41"/>
      <c r="SSM26" s="41"/>
      <c r="SSN26" s="41"/>
      <c r="SSO26" s="41"/>
      <c r="SSP26" s="41"/>
      <c r="SSQ26" s="41"/>
      <c r="SSR26" s="41"/>
      <c r="SSS26" s="41"/>
      <c r="SST26" s="41"/>
      <c r="SSU26" s="41"/>
      <c r="SSV26" s="41"/>
      <c r="SSW26" s="41"/>
      <c r="SSX26" s="41"/>
      <c r="SSY26" s="41"/>
      <c r="SSZ26" s="41"/>
      <c r="STA26" s="41"/>
      <c r="STB26" s="41"/>
      <c r="STC26" s="41"/>
      <c r="STD26" s="41"/>
      <c r="STE26" s="41"/>
      <c r="STF26" s="41"/>
      <c r="STG26" s="41"/>
      <c r="STH26" s="41"/>
      <c r="STI26" s="41"/>
      <c r="STJ26" s="41"/>
      <c r="STK26" s="41"/>
      <c r="STL26" s="41"/>
      <c r="STM26" s="41"/>
      <c r="STN26" s="41"/>
      <c r="STO26" s="41"/>
      <c r="STP26" s="41"/>
      <c r="STQ26" s="41"/>
      <c r="STR26" s="41"/>
      <c r="STS26" s="41"/>
      <c r="STT26" s="41"/>
      <c r="STU26" s="41"/>
      <c r="STV26" s="41"/>
      <c r="STW26" s="41"/>
      <c r="STX26" s="41"/>
      <c r="STY26" s="41"/>
      <c r="STZ26" s="41"/>
      <c r="SUA26" s="41"/>
      <c r="SUB26" s="41"/>
      <c r="SUC26" s="41"/>
      <c r="SUD26" s="41"/>
      <c r="SUE26" s="41"/>
      <c r="SUF26" s="41"/>
      <c r="SUG26" s="41"/>
      <c r="SUH26" s="41"/>
      <c r="SUI26" s="41"/>
      <c r="SUJ26" s="41"/>
      <c r="SUK26" s="41"/>
      <c r="SUL26" s="41"/>
      <c r="SUM26" s="41"/>
      <c r="SUN26" s="41"/>
      <c r="SUO26" s="41"/>
      <c r="SUP26" s="41"/>
      <c r="SUQ26" s="41"/>
      <c r="SUR26" s="41"/>
      <c r="SUS26" s="41"/>
      <c r="SUT26" s="41"/>
      <c r="SUU26" s="41"/>
      <c r="SUV26" s="41"/>
      <c r="SUW26" s="41"/>
      <c r="SUX26" s="41"/>
      <c r="SUY26" s="41"/>
      <c r="SUZ26" s="41"/>
      <c r="SVA26" s="41"/>
      <c r="SVB26" s="41"/>
      <c r="SVC26" s="41"/>
      <c r="SVD26" s="41"/>
      <c r="SVE26" s="41"/>
      <c r="SVF26" s="41"/>
      <c r="SVG26" s="41"/>
      <c r="SVH26" s="41"/>
      <c r="SVI26" s="41"/>
      <c r="SVJ26" s="41"/>
      <c r="SVK26" s="41"/>
      <c r="SVL26" s="41"/>
      <c r="SVM26" s="41"/>
      <c r="SVN26" s="41"/>
      <c r="SVO26" s="41"/>
      <c r="SVP26" s="41"/>
      <c r="SVQ26" s="41"/>
      <c r="SVR26" s="41"/>
      <c r="SVS26" s="41"/>
      <c r="SVT26" s="41"/>
      <c r="SVU26" s="41"/>
      <c r="SVV26" s="41"/>
      <c r="SVW26" s="41"/>
      <c r="SVX26" s="41"/>
      <c r="SVY26" s="41"/>
      <c r="SVZ26" s="41"/>
      <c r="SWA26" s="41"/>
      <c r="SWB26" s="41"/>
      <c r="SWC26" s="41"/>
      <c r="SWD26" s="41"/>
      <c r="SWE26" s="41"/>
      <c r="SWF26" s="41"/>
      <c r="SWG26" s="41"/>
      <c r="SWH26" s="41"/>
      <c r="SWI26" s="41"/>
      <c r="SWJ26" s="41"/>
      <c r="SWK26" s="41"/>
      <c r="SWL26" s="41"/>
      <c r="SWM26" s="41"/>
      <c r="SWN26" s="41"/>
      <c r="SWO26" s="41"/>
      <c r="SWP26" s="41"/>
      <c r="SWQ26" s="41"/>
      <c r="SWR26" s="41"/>
      <c r="SWS26" s="41"/>
      <c r="SWT26" s="41"/>
      <c r="SWU26" s="41"/>
      <c r="SWV26" s="41"/>
      <c r="SWW26" s="41"/>
      <c r="SWX26" s="41"/>
      <c r="SWY26" s="41"/>
      <c r="SWZ26" s="41"/>
      <c r="SXA26" s="41"/>
      <c r="SXB26" s="41"/>
      <c r="SXC26" s="41"/>
      <c r="SXD26" s="41"/>
      <c r="SXE26" s="41"/>
      <c r="SXF26" s="41"/>
      <c r="SXG26" s="41"/>
      <c r="SXH26" s="41"/>
      <c r="SXI26" s="41"/>
      <c r="SXJ26" s="41"/>
      <c r="SXK26" s="41"/>
      <c r="SXL26" s="41"/>
      <c r="SXM26" s="41"/>
      <c r="SXN26" s="41"/>
      <c r="SXO26" s="41"/>
      <c r="SXP26" s="41"/>
      <c r="SXQ26" s="41"/>
      <c r="SXR26" s="41"/>
      <c r="SXS26" s="41"/>
      <c r="SXT26" s="41"/>
      <c r="SXU26" s="41"/>
      <c r="SXV26" s="41"/>
      <c r="SXW26" s="41"/>
      <c r="SXX26" s="41"/>
      <c r="SXY26" s="41"/>
      <c r="SXZ26" s="41"/>
      <c r="SYA26" s="41"/>
      <c r="SYB26" s="41"/>
      <c r="SYC26" s="41"/>
      <c r="SYD26" s="41"/>
      <c r="SYE26" s="41"/>
      <c r="SYF26" s="41"/>
      <c r="SYG26" s="41"/>
      <c r="SYH26" s="41"/>
      <c r="SYI26" s="41"/>
      <c r="SYJ26" s="41"/>
      <c r="SYK26" s="41"/>
      <c r="SYL26" s="41"/>
      <c r="SYM26" s="41"/>
      <c r="SYN26" s="41"/>
      <c r="SYO26" s="41"/>
      <c r="SYP26" s="41"/>
      <c r="SYQ26" s="41"/>
      <c r="SYR26" s="41"/>
      <c r="SYS26" s="41"/>
      <c r="SYT26" s="41"/>
      <c r="SYU26" s="41"/>
      <c r="SYV26" s="41"/>
      <c r="SYW26" s="41"/>
      <c r="SYX26" s="41"/>
      <c r="SYY26" s="41"/>
      <c r="SYZ26" s="41"/>
      <c r="SZA26" s="41"/>
      <c r="SZB26" s="41"/>
      <c r="SZC26" s="41"/>
      <c r="SZD26" s="41"/>
      <c r="SZE26" s="41"/>
      <c r="SZF26" s="41"/>
      <c r="SZG26" s="41"/>
      <c r="SZH26" s="41"/>
      <c r="SZI26" s="41"/>
      <c r="SZJ26" s="41"/>
      <c r="SZK26" s="41"/>
      <c r="SZL26" s="41"/>
      <c r="SZM26" s="41"/>
      <c r="SZN26" s="41"/>
      <c r="SZO26" s="41"/>
      <c r="SZP26" s="41"/>
      <c r="SZQ26" s="41"/>
      <c r="SZR26" s="41"/>
      <c r="SZS26" s="41"/>
      <c r="SZT26" s="41"/>
      <c r="SZU26" s="41"/>
      <c r="SZV26" s="41"/>
      <c r="SZW26" s="41"/>
      <c r="SZX26" s="41"/>
      <c r="SZY26" s="41"/>
      <c r="SZZ26" s="41"/>
      <c r="TAA26" s="41"/>
      <c r="TAB26" s="41"/>
      <c r="TAC26" s="41"/>
      <c r="TAD26" s="41"/>
      <c r="TAE26" s="41"/>
      <c r="TAF26" s="41"/>
      <c r="TAG26" s="41"/>
      <c r="TAH26" s="41"/>
      <c r="TAI26" s="41"/>
      <c r="TAJ26" s="41"/>
      <c r="TAK26" s="41"/>
      <c r="TAL26" s="41"/>
      <c r="TAM26" s="41"/>
      <c r="TAN26" s="41"/>
      <c r="TAO26" s="41"/>
      <c r="TAP26" s="41"/>
      <c r="TAQ26" s="41"/>
      <c r="TAR26" s="41"/>
      <c r="TAS26" s="41"/>
      <c r="TAT26" s="41"/>
      <c r="TAU26" s="41"/>
      <c r="TAV26" s="41"/>
      <c r="TAW26" s="41"/>
      <c r="TAX26" s="41"/>
      <c r="TAY26" s="41"/>
      <c r="TAZ26" s="41"/>
      <c r="TBA26" s="41"/>
      <c r="TBB26" s="41"/>
      <c r="TBC26" s="41"/>
      <c r="TBD26" s="41"/>
      <c r="TBE26" s="41"/>
      <c r="TBF26" s="41"/>
      <c r="TBG26" s="41"/>
      <c r="TBH26" s="41"/>
      <c r="TBI26" s="41"/>
      <c r="TBJ26" s="41"/>
      <c r="TBK26" s="41"/>
      <c r="TBL26" s="41"/>
      <c r="TBM26" s="41"/>
      <c r="TBN26" s="41"/>
      <c r="TBO26" s="41"/>
      <c r="TBP26" s="41"/>
      <c r="TBQ26" s="41"/>
      <c r="TBR26" s="41"/>
      <c r="TBS26" s="41"/>
      <c r="TBT26" s="41"/>
      <c r="TBU26" s="41"/>
      <c r="TBV26" s="41"/>
      <c r="TBW26" s="41"/>
      <c r="TBX26" s="41"/>
      <c r="TBY26" s="41"/>
      <c r="TBZ26" s="41"/>
      <c r="TCA26" s="41"/>
      <c r="TCB26" s="41"/>
      <c r="TCC26" s="41"/>
      <c r="TCD26" s="41"/>
      <c r="TCE26" s="41"/>
      <c r="TCF26" s="41"/>
      <c r="TCG26" s="41"/>
      <c r="TCH26" s="41"/>
      <c r="TCI26" s="41"/>
      <c r="TCJ26" s="41"/>
      <c r="TCK26" s="41"/>
      <c r="TCL26" s="41"/>
      <c r="TCM26" s="41"/>
      <c r="TCN26" s="41"/>
      <c r="TCO26" s="41"/>
      <c r="TCP26" s="41"/>
      <c r="TCQ26" s="41"/>
      <c r="TCR26" s="41"/>
      <c r="TCS26" s="41"/>
      <c r="TCT26" s="41"/>
      <c r="TCU26" s="41"/>
      <c r="TCV26" s="41"/>
      <c r="TCW26" s="41"/>
      <c r="TCX26" s="41"/>
      <c r="TCY26" s="41"/>
      <c r="TCZ26" s="41"/>
      <c r="TDA26" s="41"/>
      <c r="TDB26" s="41"/>
      <c r="TDC26" s="41"/>
      <c r="TDD26" s="41"/>
      <c r="TDE26" s="41"/>
      <c r="TDF26" s="41"/>
      <c r="TDG26" s="41"/>
      <c r="TDH26" s="41"/>
      <c r="TDI26" s="41"/>
      <c r="TDJ26" s="41"/>
      <c r="TDK26" s="41"/>
      <c r="TDL26" s="41"/>
      <c r="TDM26" s="41"/>
      <c r="TDN26" s="41"/>
      <c r="TDO26" s="41"/>
      <c r="TDP26" s="41"/>
      <c r="TDQ26" s="41"/>
      <c r="TDR26" s="41"/>
      <c r="TDS26" s="41"/>
      <c r="TDT26" s="41"/>
      <c r="TDU26" s="41"/>
      <c r="TDV26" s="41"/>
      <c r="TDW26" s="41"/>
      <c r="TDX26" s="41"/>
      <c r="TDY26" s="41"/>
      <c r="TDZ26" s="41"/>
      <c r="TEA26" s="41"/>
      <c r="TEB26" s="41"/>
      <c r="TEC26" s="41"/>
      <c r="TED26" s="41"/>
      <c r="TEE26" s="41"/>
      <c r="TEF26" s="41"/>
      <c r="TEG26" s="41"/>
      <c r="TEH26" s="41"/>
      <c r="TEI26" s="41"/>
      <c r="TEJ26" s="41"/>
      <c r="TEK26" s="41"/>
      <c r="TEL26" s="41"/>
      <c r="TEM26" s="41"/>
      <c r="TEN26" s="41"/>
      <c r="TEO26" s="41"/>
      <c r="TEP26" s="41"/>
      <c r="TEQ26" s="41"/>
      <c r="TER26" s="41"/>
      <c r="TES26" s="41"/>
      <c r="TET26" s="41"/>
      <c r="TEU26" s="41"/>
      <c r="TEV26" s="41"/>
      <c r="TEW26" s="41"/>
      <c r="TEX26" s="41"/>
      <c r="TEY26" s="41"/>
      <c r="TEZ26" s="41"/>
      <c r="TFA26" s="41"/>
      <c r="TFB26" s="41"/>
      <c r="TFC26" s="41"/>
      <c r="TFD26" s="41"/>
      <c r="TFE26" s="41"/>
      <c r="TFF26" s="41"/>
      <c r="TFG26" s="41"/>
      <c r="TFH26" s="41"/>
      <c r="TFI26" s="41"/>
      <c r="TFJ26" s="41"/>
      <c r="TFK26" s="41"/>
      <c r="TFL26" s="41"/>
      <c r="TFM26" s="41"/>
      <c r="TFN26" s="41"/>
      <c r="TFO26" s="41"/>
      <c r="TFP26" s="41"/>
      <c r="TFQ26" s="41"/>
      <c r="TFR26" s="41"/>
      <c r="TFS26" s="41"/>
      <c r="TFT26" s="41"/>
      <c r="TFU26" s="41"/>
      <c r="TFV26" s="41"/>
      <c r="TFW26" s="41"/>
      <c r="TFX26" s="41"/>
      <c r="TFY26" s="41"/>
      <c r="TFZ26" s="41"/>
      <c r="TGA26" s="41"/>
      <c r="TGB26" s="41"/>
      <c r="TGC26" s="41"/>
      <c r="TGD26" s="41"/>
      <c r="TGE26" s="41"/>
      <c r="TGF26" s="41"/>
      <c r="TGG26" s="41"/>
      <c r="TGH26" s="41"/>
      <c r="TGI26" s="41"/>
      <c r="TGJ26" s="41"/>
      <c r="TGK26" s="41"/>
      <c r="TGL26" s="41"/>
      <c r="TGM26" s="41"/>
      <c r="TGN26" s="41"/>
      <c r="TGO26" s="41"/>
      <c r="TGP26" s="41"/>
      <c r="TGQ26" s="41"/>
      <c r="TGR26" s="41"/>
      <c r="TGS26" s="41"/>
      <c r="TGT26" s="41"/>
      <c r="TGU26" s="41"/>
      <c r="TGV26" s="41"/>
      <c r="TGW26" s="41"/>
      <c r="TGX26" s="41"/>
      <c r="TGY26" s="41"/>
      <c r="TGZ26" s="41"/>
      <c r="THA26" s="41"/>
      <c r="THB26" s="41"/>
      <c r="THC26" s="41"/>
      <c r="THD26" s="41"/>
      <c r="THE26" s="41"/>
      <c r="THF26" s="41"/>
      <c r="THG26" s="41"/>
      <c r="THH26" s="41"/>
      <c r="THI26" s="41"/>
      <c r="THJ26" s="41"/>
      <c r="THK26" s="41"/>
      <c r="THL26" s="41"/>
      <c r="THM26" s="41"/>
      <c r="THN26" s="41"/>
      <c r="THO26" s="41"/>
      <c r="THP26" s="41"/>
      <c r="THQ26" s="41"/>
      <c r="THR26" s="41"/>
      <c r="THS26" s="41"/>
      <c r="THT26" s="41"/>
      <c r="THU26" s="41"/>
      <c r="THV26" s="41"/>
      <c r="THW26" s="41"/>
      <c r="THX26" s="41"/>
      <c r="THY26" s="41"/>
      <c r="THZ26" s="41"/>
      <c r="TIA26" s="41"/>
      <c r="TIB26" s="41"/>
      <c r="TIC26" s="41"/>
      <c r="TID26" s="41"/>
      <c r="TIE26" s="41"/>
      <c r="TIF26" s="41"/>
      <c r="TIG26" s="41"/>
      <c r="TIH26" s="41"/>
      <c r="TII26" s="41"/>
      <c r="TIJ26" s="41"/>
      <c r="TIK26" s="41"/>
      <c r="TIL26" s="41"/>
      <c r="TIM26" s="41"/>
      <c r="TIN26" s="41"/>
      <c r="TIO26" s="41"/>
      <c r="TIP26" s="41"/>
      <c r="TIQ26" s="41"/>
      <c r="TIR26" s="41"/>
      <c r="TIS26" s="41"/>
      <c r="TIT26" s="41"/>
      <c r="TIU26" s="41"/>
      <c r="TIV26" s="41"/>
      <c r="TIW26" s="41"/>
      <c r="TIX26" s="41"/>
      <c r="TIY26" s="41"/>
      <c r="TIZ26" s="41"/>
      <c r="TJA26" s="41"/>
      <c r="TJB26" s="41"/>
      <c r="TJC26" s="41"/>
      <c r="TJD26" s="41"/>
      <c r="TJE26" s="41"/>
      <c r="TJF26" s="41"/>
      <c r="TJG26" s="41"/>
      <c r="TJH26" s="41"/>
      <c r="TJI26" s="41"/>
      <c r="TJJ26" s="41"/>
      <c r="TJK26" s="41"/>
      <c r="TJL26" s="41"/>
      <c r="TJM26" s="41"/>
      <c r="TJN26" s="41"/>
      <c r="TJO26" s="41"/>
      <c r="TJP26" s="41"/>
      <c r="TJQ26" s="41"/>
      <c r="TJR26" s="41"/>
      <c r="TJS26" s="41"/>
      <c r="TJT26" s="41"/>
      <c r="TJU26" s="41"/>
      <c r="TJV26" s="41"/>
      <c r="TJW26" s="41"/>
      <c r="TJX26" s="41"/>
      <c r="TJY26" s="41"/>
      <c r="TJZ26" s="41"/>
      <c r="TKA26" s="41"/>
      <c r="TKB26" s="41"/>
      <c r="TKC26" s="41"/>
      <c r="TKD26" s="41"/>
      <c r="TKE26" s="41"/>
      <c r="TKF26" s="41"/>
      <c r="TKG26" s="41"/>
      <c r="TKH26" s="41"/>
      <c r="TKI26" s="41"/>
      <c r="TKJ26" s="41"/>
      <c r="TKK26" s="41"/>
      <c r="TKL26" s="41"/>
      <c r="TKM26" s="41"/>
      <c r="TKN26" s="41"/>
      <c r="TKO26" s="41"/>
      <c r="TKP26" s="41"/>
      <c r="TKQ26" s="41"/>
      <c r="TKR26" s="41"/>
      <c r="TKS26" s="41"/>
      <c r="TKT26" s="41"/>
      <c r="TKU26" s="41"/>
      <c r="TKV26" s="41"/>
      <c r="TKW26" s="41"/>
      <c r="TKX26" s="41"/>
      <c r="TKY26" s="41"/>
      <c r="TKZ26" s="41"/>
      <c r="TLA26" s="41"/>
      <c r="TLB26" s="41"/>
      <c r="TLC26" s="41"/>
      <c r="TLD26" s="41"/>
      <c r="TLE26" s="41"/>
      <c r="TLF26" s="41"/>
      <c r="TLG26" s="41"/>
      <c r="TLH26" s="41"/>
      <c r="TLI26" s="41"/>
      <c r="TLJ26" s="41"/>
      <c r="TLK26" s="41"/>
      <c r="TLL26" s="41"/>
      <c r="TLM26" s="41"/>
      <c r="TLN26" s="41"/>
      <c r="TLO26" s="41"/>
      <c r="TLP26" s="41"/>
      <c r="TLQ26" s="41"/>
      <c r="TLR26" s="41"/>
      <c r="TLS26" s="41"/>
      <c r="TLT26" s="41"/>
      <c r="TLU26" s="41"/>
      <c r="TLV26" s="41"/>
      <c r="TLW26" s="41"/>
      <c r="TLX26" s="41"/>
      <c r="TLY26" s="41"/>
      <c r="TLZ26" s="41"/>
      <c r="TMA26" s="41"/>
      <c r="TMB26" s="41"/>
      <c r="TMC26" s="41"/>
      <c r="TMD26" s="41"/>
      <c r="TME26" s="41"/>
      <c r="TMF26" s="41"/>
      <c r="TMG26" s="41"/>
      <c r="TMH26" s="41"/>
      <c r="TMI26" s="41"/>
      <c r="TMJ26" s="41"/>
      <c r="TMK26" s="41"/>
      <c r="TML26" s="41"/>
      <c r="TMM26" s="41"/>
      <c r="TMN26" s="41"/>
      <c r="TMO26" s="41"/>
      <c r="TMP26" s="41"/>
      <c r="TMQ26" s="41"/>
      <c r="TMR26" s="41"/>
      <c r="TMS26" s="41"/>
      <c r="TMT26" s="41"/>
      <c r="TMU26" s="41"/>
      <c r="TMV26" s="41"/>
      <c r="TMW26" s="41"/>
      <c r="TMX26" s="41"/>
      <c r="TMY26" s="41"/>
      <c r="TMZ26" s="41"/>
      <c r="TNA26" s="41"/>
      <c r="TNB26" s="41"/>
      <c r="TNC26" s="41"/>
      <c r="TND26" s="41"/>
      <c r="TNE26" s="41"/>
      <c r="TNF26" s="41"/>
      <c r="TNG26" s="41"/>
      <c r="TNH26" s="41"/>
      <c r="TNI26" s="41"/>
      <c r="TNJ26" s="41"/>
      <c r="TNK26" s="41"/>
      <c r="TNL26" s="41"/>
      <c r="TNM26" s="41"/>
      <c r="TNN26" s="41"/>
      <c r="TNO26" s="41"/>
      <c r="TNP26" s="41"/>
      <c r="TNQ26" s="41"/>
      <c r="TNR26" s="41"/>
      <c r="TNS26" s="41"/>
      <c r="TNT26" s="41"/>
      <c r="TNU26" s="41"/>
      <c r="TNV26" s="41"/>
      <c r="TNW26" s="41"/>
      <c r="TNX26" s="41"/>
      <c r="TNY26" s="41"/>
      <c r="TNZ26" s="41"/>
      <c r="TOA26" s="41"/>
      <c r="TOB26" s="41"/>
      <c r="TOC26" s="41"/>
      <c r="TOD26" s="41"/>
      <c r="TOE26" s="41"/>
      <c r="TOF26" s="41"/>
      <c r="TOG26" s="41"/>
      <c r="TOH26" s="41"/>
      <c r="TOI26" s="41"/>
      <c r="TOJ26" s="41"/>
      <c r="TOK26" s="41"/>
      <c r="TOL26" s="41"/>
      <c r="TOM26" s="41"/>
      <c r="TON26" s="41"/>
      <c r="TOO26" s="41"/>
      <c r="TOP26" s="41"/>
      <c r="TOQ26" s="41"/>
      <c r="TOR26" s="41"/>
      <c r="TOS26" s="41"/>
      <c r="TOT26" s="41"/>
      <c r="TOU26" s="41"/>
      <c r="TOV26" s="41"/>
      <c r="TOW26" s="41"/>
      <c r="TOX26" s="41"/>
      <c r="TOY26" s="41"/>
      <c r="TOZ26" s="41"/>
      <c r="TPA26" s="41"/>
      <c r="TPB26" s="41"/>
      <c r="TPC26" s="41"/>
      <c r="TPD26" s="41"/>
      <c r="TPE26" s="41"/>
      <c r="TPF26" s="41"/>
      <c r="TPG26" s="41"/>
      <c r="TPH26" s="41"/>
      <c r="TPI26" s="41"/>
      <c r="TPJ26" s="41"/>
      <c r="TPK26" s="41"/>
      <c r="TPL26" s="41"/>
      <c r="TPM26" s="41"/>
      <c r="TPN26" s="41"/>
      <c r="TPO26" s="41"/>
      <c r="TPP26" s="41"/>
      <c r="TPQ26" s="41"/>
      <c r="TPR26" s="41"/>
      <c r="TPS26" s="41"/>
      <c r="TPT26" s="41"/>
      <c r="TPU26" s="41"/>
      <c r="TPV26" s="41"/>
      <c r="TPW26" s="41"/>
      <c r="TPX26" s="41"/>
      <c r="TPY26" s="41"/>
      <c r="TPZ26" s="41"/>
      <c r="TQA26" s="41"/>
      <c r="TQB26" s="41"/>
      <c r="TQC26" s="41"/>
      <c r="TQD26" s="41"/>
      <c r="TQE26" s="41"/>
      <c r="TQF26" s="41"/>
      <c r="TQG26" s="41"/>
      <c r="TQH26" s="41"/>
      <c r="TQI26" s="41"/>
      <c r="TQJ26" s="41"/>
      <c r="TQK26" s="41"/>
      <c r="TQL26" s="41"/>
      <c r="TQM26" s="41"/>
      <c r="TQN26" s="41"/>
      <c r="TQO26" s="41"/>
      <c r="TQP26" s="41"/>
      <c r="TQQ26" s="41"/>
      <c r="TQR26" s="41"/>
      <c r="TQS26" s="41"/>
      <c r="TQT26" s="41"/>
      <c r="TQU26" s="41"/>
      <c r="TQV26" s="41"/>
      <c r="TQW26" s="41"/>
      <c r="TQX26" s="41"/>
      <c r="TQY26" s="41"/>
      <c r="TQZ26" s="41"/>
      <c r="TRA26" s="41"/>
      <c r="TRB26" s="41"/>
      <c r="TRC26" s="41"/>
      <c r="TRD26" s="41"/>
      <c r="TRE26" s="41"/>
      <c r="TRF26" s="41"/>
      <c r="TRG26" s="41"/>
      <c r="TRH26" s="41"/>
      <c r="TRI26" s="41"/>
      <c r="TRJ26" s="41"/>
      <c r="TRK26" s="41"/>
      <c r="TRL26" s="41"/>
      <c r="TRM26" s="41"/>
      <c r="TRN26" s="41"/>
      <c r="TRO26" s="41"/>
      <c r="TRP26" s="41"/>
      <c r="TRQ26" s="41"/>
      <c r="TRR26" s="41"/>
      <c r="TRS26" s="41"/>
      <c r="TRT26" s="41"/>
      <c r="TRU26" s="41"/>
      <c r="TRV26" s="41"/>
      <c r="TRW26" s="41"/>
      <c r="TRX26" s="41"/>
      <c r="TRY26" s="41"/>
      <c r="TRZ26" s="41"/>
      <c r="TSA26" s="41"/>
      <c r="TSB26" s="41"/>
      <c r="TSC26" s="41"/>
      <c r="TSD26" s="41"/>
      <c r="TSE26" s="41"/>
      <c r="TSF26" s="41"/>
      <c r="TSG26" s="41"/>
      <c r="TSH26" s="41"/>
      <c r="TSI26" s="41"/>
      <c r="TSJ26" s="41"/>
      <c r="TSK26" s="41"/>
      <c r="TSL26" s="41"/>
      <c r="TSM26" s="41"/>
      <c r="TSN26" s="41"/>
      <c r="TSO26" s="41"/>
      <c r="TSP26" s="41"/>
      <c r="TSQ26" s="41"/>
      <c r="TSR26" s="41"/>
      <c r="TSS26" s="41"/>
      <c r="TST26" s="41"/>
      <c r="TSU26" s="41"/>
      <c r="TSV26" s="41"/>
      <c r="TSW26" s="41"/>
      <c r="TSX26" s="41"/>
      <c r="TSY26" s="41"/>
      <c r="TSZ26" s="41"/>
      <c r="TTA26" s="41"/>
      <c r="TTB26" s="41"/>
      <c r="TTC26" s="41"/>
      <c r="TTD26" s="41"/>
      <c r="TTE26" s="41"/>
      <c r="TTF26" s="41"/>
      <c r="TTG26" s="41"/>
      <c r="TTH26" s="41"/>
      <c r="TTI26" s="41"/>
      <c r="TTJ26" s="41"/>
      <c r="TTK26" s="41"/>
      <c r="TTL26" s="41"/>
      <c r="TTM26" s="41"/>
      <c r="TTN26" s="41"/>
      <c r="TTO26" s="41"/>
      <c r="TTP26" s="41"/>
      <c r="TTQ26" s="41"/>
      <c r="TTR26" s="41"/>
      <c r="TTS26" s="41"/>
      <c r="TTT26" s="41"/>
      <c r="TTU26" s="41"/>
      <c r="TTV26" s="41"/>
      <c r="TTW26" s="41"/>
      <c r="TTX26" s="41"/>
      <c r="TTY26" s="41"/>
      <c r="TTZ26" s="41"/>
      <c r="TUA26" s="41"/>
      <c r="TUB26" s="41"/>
      <c r="TUC26" s="41"/>
      <c r="TUD26" s="41"/>
      <c r="TUE26" s="41"/>
      <c r="TUF26" s="41"/>
      <c r="TUG26" s="41"/>
      <c r="TUH26" s="41"/>
      <c r="TUI26" s="41"/>
      <c r="TUJ26" s="41"/>
      <c r="TUK26" s="41"/>
      <c r="TUL26" s="41"/>
      <c r="TUM26" s="41"/>
      <c r="TUN26" s="41"/>
      <c r="TUO26" s="41"/>
      <c r="TUP26" s="41"/>
      <c r="TUQ26" s="41"/>
      <c r="TUR26" s="41"/>
      <c r="TUS26" s="41"/>
      <c r="TUT26" s="41"/>
      <c r="TUU26" s="41"/>
      <c r="TUV26" s="41"/>
      <c r="TUW26" s="41"/>
      <c r="TUX26" s="41"/>
      <c r="TUY26" s="41"/>
      <c r="TUZ26" s="41"/>
      <c r="TVA26" s="41"/>
      <c r="TVB26" s="41"/>
      <c r="TVC26" s="41"/>
      <c r="TVD26" s="41"/>
      <c r="TVE26" s="41"/>
      <c r="TVF26" s="41"/>
      <c r="TVG26" s="41"/>
      <c r="TVH26" s="41"/>
      <c r="TVI26" s="41"/>
      <c r="TVJ26" s="41"/>
      <c r="TVK26" s="41"/>
      <c r="TVL26" s="41"/>
      <c r="TVM26" s="41"/>
      <c r="TVN26" s="41"/>
      <c r="TVO26" s="41"/>
      <c r="TVP26" s="41"/>
      <c r="TVQ26" s="41"/>
      <c r="TVR26" s="41"/>
      <c r="TVS26" s="41"/>
      <c r="TVT26" s="41"/>
      <c r="TVU26" s="41"/>
      <c r="TVV26" s="41"/>
      <c r="TVW26" s="41"/>
      <c r="TVX26" s="41"/>
      <c r="TVY26" s="41"/>
      <c r="TVZ26" s="41"/>
      <c r="TWA26" s="41"/>
      <c r="TWB26" s="41"/>
      <c r="TWC26" s="41"/>
      <c r="TWD26" s="41"/>
      <c r="TWE26" s="41"/>
      <c r="TWF26" s="41"/>
      <c r="TWG26" s="41"/>
      <c r="TWH26" s="41"/>
      <c r="TWI26" s="41"/>
      <c r="TWJ26" s="41"/>
      <c r="TWK26" s="41"/>
      <c r="TWL26" s="41"/>
      <c r="TWM26" s="41"/>
      <c r="TWN26" s="41"/>
      <c r="TWO26" s="41"/>
      <c r="TWP26" s="41"/>
      <c r="TWQ26" s="41"/>
      <c r="TWR26" s="41"/>
      <c r="TWS26" s="41"/>
      <c r="TWT26" s="41"/>
      <c r="TWU26" s="41"/>
      <c r="TWV26" s="41"/>
      <c r="TWW26" s="41"/>
      <c r="TWX26" s="41"/>
      <c r="TWY26" s="41"/>
      <c r="TWZ26" s="41"/>
      <c r="TXA26" s="41"/>
      <c r="TXB26" s="41"/>
      <c r="TXC26" s="41"/>
      <c r="TXD26" s="41"/>
      <c r="TXE26" s="41"/>
      <c r="TXF26" s="41"/>
      <c r="TXG26" s="41"/>
      <c r="TXH26" s="41"/>
      <c r="TXI26" s="41"/>
      <c r="TXJ26" s="41"/>
      <c r="TXK26" s="41"/>
      <c r="TXL26" s="41"/>
      <c r="TXM26" s="41"/>
      <c r="TXN26" s="41"/>
      <c r="TXO26" s="41"/>
      <c r="TXP26" s="41"/>
      <c r="TXQ26" s="41"/>
      <c r="TXR26" s="41"/>
      <c r="TXS26" s="41"/>
      <c r="TXT26" s="41"/>
      <c r="TXU26" s="41"/>
      <c r="TXV26" s="41"/>
      <c r="TXW26" s="41"/>
      <c r="TXX26" s="41"/>
      <c r="TXY26" s="41"/>
      <c r="TXZ26" s="41"/>
      <c r="TYA26" s="41"/>
      <c r="TYB26" s="41"/>
      <c r="TYC26" s="41"/>
      <c r="TYD26" s="41"/>
      <c r="TYE26" s="41"/>
      <c r="TYF26" s="41"/>
      <c r="TYG26" s="41"/>
      <c r="TYH26" s="41"/>
      <c r="TYI26" s="41"/>
      <c r="TYJ26" s="41"/>
      <c r="TYK26" s="41"/>
      <c r="TYL26" s="41"/>
      <c r="TYM26" s="41"/>
      <c r="TYN26" s="41"/>
      <c r="TYO26" s="41"/>
      <c r="TYP26" s="41"/>
      <c r="TYQ26" s="41"/>
      <c r="TYR26" s="41"/>
      <c r="TYS26" s="41"/>
      <c r="TYT26" s="41"/>
      <c r="TYU26" s="41"/>
      <c r="TYV26" s="41"/>
      <c r="TYW26" s="41"/>
      <c r="TYX26" s="41"/>
      <c r="TYY26" s="41"/>
      <c r="TYZ26" s="41"/>
      <c r="TZA26" s="41"/>
      <c r="TZB26" s="41"/>
      <c r="TZC26" s="41"/>
      <c r="TZD26" s="41"/>
      <c r="TZE26" s="41"/>
      <c r="TZF26" s="41"/>
      <c r="TZG26" s="41"/>
      <c r="TZH26" s="41"/>
      <c r="TZI26" s="41"/>
      <c r="TZJ26" s="41"/>
      <c r="TZK26" s="41"/>
      <c r="TZL26" s="41"/>
      <c r="TZM26" s="41"/>
      <c r="TZN26" s="41"/>
      <c r="TZO26" s="41"/>
      <c r="TZP26" s="41"/>
      <c r="TZQ26" s="41"/>
      <c r="TZR26" s="41"/>
      <c r="TZS26" s="41"/>
      <c r="TZT26" s="41"/>
      <c r="TZU26" s="41"/>
      <c r="TZV26" s="41"/>
      <c r="TZW26" s="41"/>
      <c r="TZX26" s="41"/>
      <c r="TZY26" s="41"/>
      <c r="TZZ26" s="41"/>
      <c r="UAA26" s="41"/>
      <c r="UAB26" s="41"/>
      <c r="UAC26" s="41"/>
      <c r="UAD26" s="41"/>
      <c r="UAE26" s="41"/>
      <c r="UAF26" s="41"/>
      <c r="UAG26" s="41"/>
      <c r="UAH26" s="41"/>
      <c r="UAI26" s="41"/>
      <c r="UAJ26" s="41"/>
      <c r="UAK26" s="41"/>
      <c r="UAL26" s="41"/>
      <c r="UAM26" s="41"/>
      <c r="UAN26" s="41"/>
      <c r="UAO26" s="41"/>
      <c r="UAP26" s="41"/>
      <c r="UAQ26" s="41"/>
      <c r="UAR26" s="41"/>
      <c r="UAS26" s="41"/>
      <c r="UAT26" s="41"/>
      <c r="UAU26" s="41"/>
      <c r="UAV26" s="41"/>
      <c r="UAW26" s="41"/>
      <c r="UAX26" s="41"/>
      <c r="UAY26" s="41"/>
      <c r="UAZ26" s="41"/>
      <c r="UBA26" s="41"/>
      <c r="UBB26" s="41"/>
      <c r="UBC26" s="41"/>
      <c r="UBD26" s="41"/>
      <c r="UBE26" s="41"/>
      <c r="UBF26" s="41"/>
      <c r="UBG26" s="41"/>
      <c r="UBH26" s="41"/>
      <c r="UBI26" s="41"/>
      <c r="UBJ26" s="41"/>
      <c r="UBK26" s="41"/>
      <c r="UBL26" s="41"/>
      <c r="UBM26" s="41"/>
      <c r="UBN26" s="41"/>
      <c r="UBO26" s="41"/>
      <c r="UBP26" s="41"/>
      <c r="UBQ26" s="41"/>
      <c r="UBR26" s="41"/>
      <c r="UBS26" s="41"/>
      <c r="UBT26" s="41"/>
      <c r="UBU26" s="41"/>
      <c r="UBV26" s="41"/>
      <c r="UBW26" s="41"/>
      <c r="UBX26" s="41"/>
      <c r="UBY26" s="41"/>
      <c r="UBZ26" s="41"/>
      <c r="UCA26" s="41"/>
      <c r="UCB26" s="41"/>
      <c r="UCC26" s="41"/>
      <c r="UCD26" s="41"/>
      <c r="UCE26" s="41"/>
      <c r="UCF26" s="41"/>
      <c r="UCG26" s="41"/>
      <c r="UCH26" s="41"/>
      <c r="UCI26" s="41"/>
      <c r="UCJ26" s="41"/>
      <c r="UCK26" s="41"/>
      <c r="UCL26" s="41"/>
      <c r="UCM26" s="41"/>
      <c r="UCN26" s="41"/>
      <c r="UCO26" s="41"/>
      <c r="UCP26" s="41"/>
      <c r="UCQ26" s="41"/>
      <c r="UCR26" s="41"/>
      <c r="UCS26" s="41"/>
      <c r="UCT26" s="41"/>
      <c r="UCU26" s="41"/>
      <c r="UCV26" s="41"/>
      <c r="UCW26" s="41"/>
      <c r="UCX26" s="41"/>
      <c r="UCY26" s="41"/>
      <c r="UCZ26" s="41"/>
      <c r="UDA26" s="41"/>
      <c r="UDB26" s="41"/>
      <c r="UDC26" s="41"/>
      <c r="UDD26" s="41"/>
      <c r="UDE26" s="41"/>
      <c r="UDF26" s="41"/>
      <c r="UDG26" s="41"/>
      <c r="UDH26" s="41"/>
      <c r="UDI26" s="41"/>
      <c r="UDJ26" s="41"/>
      <c r="UDK26" s="41"/>
      <c r="UDL26" s="41"/>
      <c r="UDM26" s="41"/>
      <c r="UDN26" s="41"/>
      <c r="UDO26" s="41"/>
      <c r="UDP26" s="41"/>
      <c r="UDQ26" s="41"/>
      <c r="UDR26" s="41"/>
      <c r="UDS26" s="41"/>
      <c r="UDT26" s="41"/>
      <c r="UDU26" s="41"/>
      <c r="UDV26" s="41"/>
      <c r="UDW26" s="41"/>
      <c r="UDX26" s="41"/>
      <c r="UDY26" s="41"/>
      <c r="UDZ26" s="41"/>
      <c r="UEA26" s="41"/>
      <c r="UEB26" s="41"/>
      <c r="UEC26" s="41"/>
      <c r="UED26" s="41"/>
      <c r="UEE26" s="41"/>
      <c r="UEF26" s="41"/>
      <c r="UEG26" s="41"/>
      <c r="UEH26" s="41"/>
      <c r="UEI26" s="41"/>
      <c r="UEJ26" s="41"/>
      <c r="UEK26" s="41"/>
      <c r="UEL26" s="41"/>
      <c r="UEM26" s="41"/>
      <c r="UEN26" s="41"/>
      <c r="UEO26" s="41"/>
      <c r="UEP26" s="41"/>
      <c r="UEQ26" s="41"/>
      <c r="UER26" s="41"/>
      <c r="UES26" s="41"/>
      <c r="UET26" s="41"/>
      <c r="UEU26" s="41"/>
      <c r="UEV26" s="41"/>
      <c r="UEW26" s="41"/>
      <c r="UEX26" s="41"/>
      <c r="UEY26" s="41"/>
      <c r="UEZ26" s="41"/>
      <c r="UFA26" s="41"/>
      <c r="UFB26" s="41"/>
      <c r="UFC26" s="41"/>
      <c r="UFD26" s="41"/>
      <c r="UFE26" s="41"/>
      <c r="UFF26" s="41"/>
      <c r="UFG26" s="41"/>
      <c r="UFH26" s="41"/>
      <c r="UFI26" s="41"/>
      <c r="UFJ26" s="41"/>
      <c r="UFK26" s="41"/>
      <c r="UFL26" s="41"/>
      <c r="UFM26" s="41"/>
      <c r="UFN26" s="41"/>
      <c r="UFO26" s="41"/>
      <c r="UFP26" s="41"/>
      <c r="UFQ26" s="41"/>
      <c r="UFR26" s="41"/>
      <c r="UFS26" s="41"/>
      <c r="UFT26" s="41"/>
      <c r="UFU26" s="41"/>
      <c r="UFV26" s="41"/>
      <c r="UFW26" s="41"/>
      <c r="UFX26" s="41"/>
      <c r="UFY26" s="41"/>
      <c r="UFZ26" s="41"/>
      <c r="UGA26" s="41"/>
      <c r="UGB26" s="41"/>
      <c r="UGC26" s="41"/>
      <c r="UGD26" s="41"/>
      <c r="UGE26" s="41"/>
      <c r="UGF26" s="41"/>
      <c r="UGG26" s="41"/>
      <c r="UGH26" s="41"/>
      <c r="UGI26" s="41"/>
      <c r="UGJ26" s="41"/>
      <c r="UGK26" s="41"/>
      <c r="UGL26" s="41"/>
      <c r="UGM26" s="41"/>
      <c r="UGN26" s="41"/>
      <c r="UGO26" s="41"/>
      <c r="UGP26" s="41"/>
      <c r="UGQ26" s="41"/>
      <c r="UGR26" s="41"/>
      <c r="UGS26" s="41"/>
      <c r="UGT26" s="41"/>
      <c r="UGU26" s="41"/>
      <c r="UGV26" s="41"/>
      <c r="UGW26" s="41"/>
      <c r="UGX26" s="41"/>
      <c r="UGY26" s="41"/>
      <c r="UGZ26" s="41"/>
      <c r="UHA26" s="41"/>
      <c r="UHB26" s="41"/>
      <c r="UHC26" s="41"/>
      <c r="UHD26" s="41"/>
      <c r="UHE26" s="41"/>
      <c r="UHF26" s="41"/>
      <c r="UHG26" s="41"/>
      <c r="UHH26" s="41"/>
      <c r="UHI26" s="41"/>
      <c r="UHJ26" s="41"/>
      <c r="UHK26" s="41"/>
      <c r="UHL26" s="41"/>
      <c r="UHM26" s="41"/>
      <c r="UHN26" s="41"/>
      <c r="UHO26" s="41"/>
      <c r="UHP26" s="41"/>
      <c r="UHQ26" s="41"/>
      <c r="UHR26" s="41"/>
      <c r="UHS26" s="41"/>
      <c r="UHT26" s="41"/>
      <c r="UHU26" s="41"/>
      <c r="UHV26" s="41"/>
      <c r="UHW26" s="41"/>
      <c r="UHX26" s="41"/>
      <c r="UHY26" s="41"/>
      <c r="UHZ26" s="41"/>
      <c r="UIA26" s="41"/>
      <c r="UIB26" s="41"/>
      <c r="UIC26" s="41"/>
      <c r="UID26" s="41"/>
      <c r="UIE26" s="41"/>
      <c r="UIF26" s="41"/>
      <c r="UIG26" s="41"/>
      <c r="UIH26" s="41"/>
      <c r="UII26" s="41"/>
      <c r="UIJ26" s="41"/>
      <c r="UIK26" s="41"/>
      <c r="UIL26" s="41"/>
      <c r="UIM26" s="41"/>
      <c r="UIN26" s="41"/>
      <c r="UIO26" s="41"/>
      <c r="UIP26" s="41"/>
      <c r="UIQ26" s="41"/>
      <c r="UIR26" s="41"/>
      <c r="UIS26" s="41"/>
      <c r="UIT26" s="41"/>
      <c r="UIU26" s="41"/>
      <c r="UIV26" s="41"/>
      <c r="UIW26" s="41"/>
      <c r="UIX26" s="41"/>
      <c r="UIY26" s="41"/>
      <c r="UIZ26" s="41"/>
      <c r="UJA26" s="41"/>
      <c r="UJB26" s="41"/>
      <c r="UJC26" s="41"/>
      <c r="UJD26" s="41"/>
      <c r="UJE26" s="41"/>
      <c r="UJF26" s="41"/>
      <c r="UJG26" s="41"/>
      <c r="UJH26" s="41"/>
      <c r="UJI26" s="41"/>
      <c r="UJJ26" s="41"/>
      <c r="UJK26" s="41"/>
      <c r="UJL26" s="41"/>
      <c r="UJM26" s="41"/>
      <c r="UJN26" s="41"/>
      <c r="UJO26" s="41"/>
      <c r="UJP26" s="41"/>
      <c r="UJQ26" s="41"/>
      <c r="UJR26" s="41"/>
      <c r="UJS26" s="41"/>
      <c r="UJT26" s="41"/>
      <c r="UJU26" s="41"/>
      <c r="UJV26" s="41"/>
      <c r="UJW26" s="41"/>
      <c r="UJX26" s="41"/>
      <c r="UJY26" s="41"/>
      <c r="UJZ26" s="41"/>
      <c r="UKA26" s="41"/>
      <c r="UKB26" s="41"/>
      <c r="UKC26" s="41"/>
      <c r="UKD26" s="41"/>
      <c r="UKE26" s="41"/>
      <c r="UKF26" s="41"/>
      <c r="UKG26" s="41"/>
      <c r="UKH26" s="41"/>
      <c r="UKI26" s="41"/>
      <c r="UKJ26" s="41"/>
      <c r="UKK26" s="41"/>
      <c r="UKL26" s="41"/>
      <c r="UKM26" s="41"/>
      <c r="UKN26" s="41"/>
      <c r="UKO26" s="41"/>
      <c r="UKP26" s="41"/>
      <c r="UKQ26" s="41"/>
      <c r="UKR26" s="41"/>
      <c r="UKS26" s="41"/>
      <c r="UKT26" s="41"/>
      <c r="UKU26" s="41"/>
      <c r="UKV26" s="41"/>
      <c r="UKW26" s="41"/>
      <c r="UKX26" s="41"/>
      <c r="UKY26" s="41"/>
      <c r="UKZ26" s="41"/>
      <c r="ULA26" s="41"/>
      <c r="ULB26" s="41"/>
      <c r="ULC26" s="41"/>
      <c r="ULD26" s="41"/>
      <c r="ULE26" s="41"/>
      <c r="ULF26" s="41"/>
      <c r="ULG26" s="41"/>
      <c r="ULH26" s="41"/>
      <c r="ULI26" s="41"/>
      <c r="ULJ26" s="41"/>
      <c r="ULK26" s="41"/>
      <c r="ULL26" s="41"/>
      <c r="ULM26" s="41"/>
      <c r="ULN26" s="41"/>
      <c r="ULO26" s="41"/>
      <c r="ULP26" s="41"/>
      <c r="ULQ26" s="41"/>
      <c r="ULR26" s="41"/>
      <c r="ULS26" s="41"/>
      <c r="ULT26" s="41"/>
      <c r="ULU26" s="41"/>
      <c r="ULV26" s="41"/>
      <c r="ULW26" s="41"/>
      <c r="ULX26" s="41"/>
      <c r="ULY26" s="41"/>
      <c r="ULZ26" s="41"/>
      <c r="UMA26" s="41"/>
      <c r="UMB26" s="41"/>
      <c r="UMC26" s="41"/>
      <c r="UMD26" s="41"/>
      <c r="UME26" s="41"/>
      <c r="UMF26" s="41"/>
      <c r="UMG26" s="41"/>
      <c r="UMH26" s="41"/>
      <c r="UMI26" s="41"/>
      <c r="UMJ26" s="41"/>
      <c r="UMK26" s="41"/>
      <c r="UML26" s="41"/>
      <c r="UMM26" s="41"/>
      <c r="UMN26" s="41"/>
      <c r="UMO26" s="41"/>
      <c r="UMP26" s="41"/>
      <c r="UMQ26" s="41"/>
      <c r="UMR26" s="41"/>
      <c r="UMS26" s="41"/>
      <c r="UMT26" s="41"/>
      <c r="UMU26" s="41"/>
      <c r="UMV26" s="41"/>
      <c r="UMW26" s="41"/>
      <c r="UMX26" s="41"/>
      <c r="UMY26" s="41"/>
      <c r="UMZ26" s="41"/>
      <c r="UNA26" s="41"/>
      <c r="UNB26" s="41"/>
      <c r="UNC26" s="41"/>
      <c r="UND26" s="41"/>
      <c r="UNE26" s="41"/>
      <c r="UNF26" s="41"/>
      <c r="UNG26" s="41"/>
      <c r="UNH26" s="41"/>
      <c r="UNI26" s="41"/>
      <c r="UNJ26" s="41"/>
      <c r="UNK26" s="41"/>
      <c r="UNL26" s="41"/>
      <c r="UNM26" s="41"/>
      <c r="UNN26" s="41"/>
      <c r="UNO26" s="41"/>
      <c r="UNP26" s="41"/>
      <c r="UNQ26" s="41"/>
      <c r="UNR26" s="41"/>
      <c r="UNS26" s="41"/>
      <c r="UNT26" s="41"/>
      <c r="UNU26" s="41"/>
      <c r="UNV26" s="41"/>
      <c r="UNW26" s="41"/>
      <c r="UNX26" s="41"/>
      <c r="UNY26" s="41"/>
      <c r="UNZ26" s="41"/>
      <c r="UOA26" s="41"/>
      <c r="UOB26" s="41"/>
      <c r="UOC26" s="41"/>
      <c r="UOD26" s="41"/>
      <c r="UOE26" s="41"/>
      <c r="UOF26" s="41"/>
      <c r="UOG26" s="41"/>
      <c r="UOH26" s="41"/>
      <c r="UOI26" s="41"/>
      <c r="UOJ26" s="41"/>
      <c r="UOK26" s="41"/>
      <c r="UOL26" s="41"/>
      <c r="UOM26" s="41"/>
      <c r="UON26" s="41"/>
      <c r="UOO26" s="41"/>
      <c r="UOP26" s="41"/>
      <c r="UOQ26" s="41"/>
      <c r="UOR26" s="41"/>
      <c r="UOS26" s="41"/>
      <c r="UOT26" s="41"/>
      <c r="UOU26" s="41"/>
      <c r="UOV26" s="41"/>
      <c r="UOW26" s="41"/>
      <c r="UOX26" s="41"/>
      <c r="UOY26" s="41"/>
      <c r="UOZ26" s="41"/>
      <c r="UPA26" s="41"/>
      <c r="UPB26" s="41"/>
      <c r="UPC26" s="41"/>
      <c r="UPD26" s="41"/>
      <c r="UPE26" s="41"/>
      <c r="UPF26" s="41"/>
      <c r="UPG26" s="41"/>
      <c r="UPH26" s="41"/>
      <c r="UPI26" s="41"/>
      <c r="UPJ26" s="41"/>
      <c r="UPK26" s="41"/>
      <c r="UPL26" s="41"/>
      <c r="UPM26" s="41"/>
      <c r="UPN26" s="41"/>
      <c r="UPO26" s="41"/>
      <c r="UPP26" s="41"/>
      <c r="UPQ26" s="41"/>
      <c r="UPR26" s="41"/>
      <c r="UPS26" s="41"/>
      <c r="UPT26" s="41"/>
      <c r="UPU26" s="41"/>
      <c r="UPV26" s="41"/>
      <c r="UPW26" s="41"/>
      <c r="UPX26" s="41"/>
      <c r="UPY26" s="41"/>
      <c r="UPZ26" s="41"/>
      <c r="UQA26" s="41"/>
      <c r="UQB26" s="41"/>
      <c r="UQC26" s="41"/>
      <c r="UQD26" s="41"/>
      <c r="UQE26" s="41"/>
      <c r="UQF26" s="41"/>
      <c r="UQG26" s="41"/>
      <c r="UQH26" s="41"/>
      <c r="UQI26" s="41"/>
      <c r="UQJ26" s="41"/>
      <c r="UQK26" s="41"/>
      <c r="UQL26" s="41"/>
      <c r="UQM26" s="41"/>
      <c r="UQN26" s="41"/>
      <c r="UQO26" s="41"/>
      <c r="UQP26" s="41"/>
      <c r="UQQ26" s="41"/>
      <c r="UQR26" s="41"/>
      <c r="UQS26" s="41"/>
      <c r="UQT26" s="41"/>
      <c r="UQU26" s="41"/>
      <c r="UQV26" s="41"/>
      <c r="UQW26" s="41"/>
      <c r="UQX26" s="41"/>
      <c r="UQY26" s="41"/>
      <c r="UQZ26" s="41"/>
      <c r="URA26" s="41"/>
      <c r="URB26" s="41"/>
      <c r="URC26" s="41"/>
      <c r="URD26" s="41"/>
      <c r="URE26" s="41"/>
      <c r="URF26" s="41"/>
      <c r="URG26" s="41"/>
      <c r="URH26" s="41"/>
      <c r="URI26" s="41"/>
      <c r="URJ26" s="41"/>
      <c r="URK26" s="41"/>
      <c r="URL26" s="41"/>
      <c r="URM26" s="41"/>
      <c r="URN26" s="41"/>
      <c r="URO26" s="41"/>
      <c r="URP26" s="41"/>
      <c r="URQ26" s="41"/>
      <c r="URR26" s="41"/>
      <c r="URS26" s="41"/>
      <c r="URT26" s="41"/>
      <c r="URU26" s="41"/>
      <c r="URV26" s="41"/>
      <c r="URW26" s="41"/>
      <c r="URX26" s="41"/>
      <c r="URY26" s="41"/>
      <c r="URZ26" s="41"/>
      <c r="USA26" s="41"/>
      <c r="USB26" s="41"/>
      <c r="USC26" s="41"/>
      <c r="USD26" s="41"/>
      <c r="USE26" s="41"/>
      <c r="USF26" s="41"/>
      <c r="USG26" s="41"/>
      <c r="USH26" s="41"/>
      <c r="USI26" s="41"/>
      <c r="USJ26" s="41"/>
      <c r="USK26" s="41"/>
      <c r="USL26" s="41"/>
      <c r="USM26" s="41"/>
      <c r="USN26" s="41"/>
      <c r="USO26" s="41"/>
      <c r="USP26" s="41"/>
      <c r="USQ26" s="41"/>
      <c r="USR26" s="41"/>
      <c r="USS26" s="41"/>
      <c r="UST26" s="41"/>
      <c r="USU26" s="41"/>
      <c r="USV26" s="41"/>
      <c r="USW26" s="41"/>
      <c r="USX26" s="41"/>
      <c r="USY26" s="41"/>
      <c r="USZ26" s="41"/>
      <c r="UTA26" s="41"/>
      <c r="UTB26" s="41"/>
      <c r="UTC26" s="41"/>
      <c r="UTD26" s="41"/>
      <c r="UTE26" s="41"/>
      <c r="UTF26" s="41"/>
      <c r="UTG26" s="41"/>
      <c r="UTH26" s="41"/>
      <c r="UTI26" s="41"/>
      <c r="UTJ26" s="41"/>
      <c r="UTK26" s="41"/>
      <c r="UTL26" s="41"/>
      <c r="UTM26" s="41"/>
      <c r="UTN26" s="41"/>
      <c r="UTO26" s="41"/>
      <c r="UTP26" s="41"/>
      <c r="UTQ26" s="41"/>
      <c r="UTR26" s="41"/>
      <c r="UTS26" s="41"/>
      <c r="UTT26" s="41"/>
      <c r="UTU26" s="41"/>
      <c r="UTV26" s="41"/>
      <c r="UTW26" s="41"/>
      <c r="UTX26" s="41"/>
      <c r="UTY26" s="41"/>
      <c r="UTZ26" s="41"/>
      <c r="UUA26" s="41"/>
      <c r="UUB26" s="41"/>
      <c r="UUC26" s="41"/>
      <c r="UUD26" s="41"/>
      <c r="UUE26" s="41"/>
      <c r="UUF26" s="41"/>
      <c r="UUG26" s="41"/>
      <c r="UUH26" s="41"/>
      <c r="UUI26" s="41"/>
      <c r="UUJ26" s="41"/>
      <c r="UUK26" s="41"/>
      <c r="UUL26" s="41"/>
      <c r="UUM26" s="41"/>
      <c r="UUN26" s="41"/>
      <c r="UUO26" s="41"/>
      <c r="UUP26" s="41"/>
      <c r="UUQ26" s="41"/>
      <c r="UUR26" s="41"/>
      <c r="UUS26" s="41"/>
      <c r="UUT26" s="41"/>
      <c r="UUU26" s="41"/>
      <c r="UUV26" s="41"/>
      <c r="UUW26" s="41"/>
      <c r="UUX26" s="41"/>
      <c r="UUY26" s="41"/>
      <c r="UUZ26" s="41"/>
      <c r="UVA26" s="41"/>
      <c r="UVB26" s="41"/>
      <c r="UVC26" s="41"/>
      <c r="UVD26" s="41"/>
      <c r="UVE26" s="41"/>
      <c r="UVF26" s="41"/>
      <c r="UVG26" s="41"/>
      <c r="UVH26" s="41"/>
      <c r="UVI26" s="41"/>
      <c r="UVJ26" s="41"/>
      <c r="UVK26" s="41"/>
      <c r="UVL26" s="41"/>
      <c r="UVM26" s="41"/>
      <c r="UVN26" s="41"/>
      <c r="UVO26" s="41"/>
      <c r="UVP26" s="41"/>
      <c r="UVQ26" s="41"/>
      <c r="UVR26" s="41"/>
      <c r="UVS26" s="41"/>
      <c r="UVT26" s="41"/>
      <c r="UVU26" s="41"/>
      <c r="UVV26" s="41"/>
      <c r="UVW26" s="41"/>
      <c r="UVX26" s="41"/>
      <c r="UVY26" s="41"/>
      <c r="UVZ26" s="41"/>
      <c r="UWA26" s="41"/>
      <c r="UWB26" s="41"/>
      <c r="UWC26" s="41"/>
      <c r="UWD26" s="41"/>
      <c r="UWE26" s="41"/>
      <c r="UWF26" s="41"/>
      <c r="UWG26" s="41"/>
      <c r="UWH26" s="41"/>
      <c r="UWI26" s="41"/>
      <c r="UWJ26" s="41"/>
      <c r="UWK26" s="41"/>
      <c r="UWL26" s="41"/>
      <c r="UWM26" s="41"/>
      <c r="UWN26" s="41"/>
      <c r="UWO26" s="41"/>
      <c r="UWP26" s="41"/>
      <c r="UWQ26" s="41"/>
      <c r="UWR26" s="41"/>
      <c r="UWS26" s="41"/>
      <c r="UWT26" s="41"/>
      <c r="UWU26" s="41"/>
      <c r="UWV26" s="41"/>
      <c r="UWW26" s="41"/>
      <c r="UWX26" s="41"/>
      <c r="UWY26" s="41"/>
      <c r="UWZ26" s="41"/>
      <c r="UXA26" s="41"/>
      <c r="UXB26" s="41"/>
      <c r="UXC26" s="41"/>
      <c r="UXD26" s="41"/>
      <c r="UXE26" s="41"/>
      <c r="UXF26" s="41"/>
      <c r="UXG26" s="41"/>
      <c r="UXH26" s="41"/>
      <c r="UXI26" s="41"/>
      <c r="UXJ26" s="41"/>
      <c r="UXK26" s="41"/>
      <c r="UXL26" s="41"/>
      <c r="UXM26" s="41"/>
      <c r="UXN26" s="41"/>
      <c r="UXO26" s="41"/>
      <c r="UXP26" s="41"/>
      <c r="UXQ26" s="41"/>
      <c r="UXR26" s="41"/>
      <c r="UXS26" s="41"/>
      <c r="UXT26" s="41"/>
      <c r="UXU26" s="41"/>
      <c r="UXV26" s="41"/>
      <c r="UXW26" s="41"/>
      <c r="UXX26" s="41"/>
      <c r="UXY26" s="41"/>
      <c r="UXZ26" s="41"/>
      <c r="UYA26" s="41"/>
      <c r="UYB26" s="41"/>
      <c r="UYC26" s="41"/>
      <c r="UYD26" s="41"/>
      <c r="UYE26" s="41"/>
      <c r="UYF26" s="41"/>
      <c r="UYG26" s="41"/>
      <c r="UYH26" s="41"/>
      <c r="UYI26" s="41"/>
      <c r="UYJ26" s="41"/>
      <c r="UYK26" s="41"/>
      <c r="UYL26" s="41"/>
      <c r="UYM26" s="41"/>
      <c r="UYN26" s="41"/>
      <c r="UYO26" s="41"/>
      <c r="UYP26" s="41"/>
      <c r="UYQ26" s="41"/>
      <c r="UYR26" s="41"/>
      <c r="UYS26" s="41"/>
      <c r="UYT26" s="41"/>
      <c r="UYU26" s="41"/>
      <c r="UYV26" s="41"/>
      <c r="UYW26" s="41"/>
      <c r="UYX26" s="41"/>
      <c r="UYY26" s="41"/>
      <c r="UYZ26" s="41"/>
      <c r="UZA26" s="41"/>
      <c r="UZB26" s="41"/>
      <c r="UZC26" s="41"/>
      <c r="UZD26" s="41"/>
      <c r="UZE26" s="41"/>
      <c r="UZF26" s="41"/>
      <c r="UZG26" s="41"/>
      <c r="UZH26" s="41"/>
      <c r="UZI26" s="41"/>
      <c r="UZJ26" s="41"/>
      <c r="UZK26" s="41"/>
      <c r="UZL26" s="41"/>
      <c r="UZM26" s="41"/>
      <c r="UZN26" s="41"/>
      <c r="UZO26" s="41"/>
      <c r="UZP26" s="41"/>
      <c r="UZQ26" s="41"/>
      <c r="UZR26" s="41"/>
      <c r="UZS26" s="41"/>
      <c r="UZT26" s="41"/>
      <c r="UZU26" s="41"/>
      <c r="UZV26" s="41"/>
      <c r="UZW26" s="41"/>
      <c r="UZX26" s="41"/>
      <c r="UZY26" s="41"/>
      <c r="UZZ26" s="41"/>
      <c r="VAA26" s="41"/>
      <c r="VAB26" s="41"/>
      <c r="VAC26" s="41"/>
      <c r="VAD26" s="41"/>
      <c r="VAE26" s="41"/>
      <c r="VAF26" s="41"/>
      <c r="VAG26" s="41"/>
      <c r="VAH26" s="41"/>
      <c r="VAI26" s="41"/>
      <c r="VAJ26" s="41"/>
      <c r="VAK26" s="41"/>
      <c r="VAL26" s="41"/>
      <c r="VAM26" s="41"/>
      <c r="VAN26" s="41"/>
      <c r="VAO26" s="41"/>
      <c r="VAP26" s="41"/>
      <c r="VAQ26" s="41"/>
      <c r="VAR26" s="41"/>
      <c r="VAS26" s="41"/>
      <c r="VAT26" s="41"/>
      <c r="VAU26" s="41"/>
      <c r="VAV26" s="41"/>
      <c r="VAW26" s="41"/>
      <c r="VAX26" s="41"/>
      <c r="VAY26" s="41"/>
      <c r="VAZ26" s="41"/>
      <c r="VBA26" s="41"/>
      <c r="VBB26" s="41"/>
      <c r="VBC26" s="41"/>
      <c r="VBD26" s="41"/>
      <c r="VBE26" s="41"/>
      <c r="VBF26" s="41"/>
      <c r="VBG26" s="41"/>
      <c r="VBH26" s="41"/>
      <c r="VBI26" s="41"/>
      <c r="VBJ26" s="41"/>
      <c r="VBK26" s="41"/>
      <c r="VBL26" s="41"/>
      <c r="VBM26" s="41"/>
      <c r="VBN26" s="41"/>
      <c r="VBO26" s="41"/>
      <c r="VBP26" s="41"/>
      <c r="VBQ26" s="41"/>
      <c r="VBR26" s="41"/>
      <c r="VBS26" s="41"/>
      <c r="VBT26" s="41"/>
      <c r="VBU26" s="41"/>
      <c r="VBV26" s="41"/>
      <c r="VBW26" s="41"/>
      <c r="VBX26" s="41"/>
      <c r="VBY26" s="41"/>
      <c r="VBZ26" s="41"/>
      <c r="VCA26" s="41"/>
      <c r="VCB26" s="41"/>
      <c r="VCC26" s="41"/>
      <c r="VCD26" s="41"/>
      <c r="VCE26" s="41"/>
      <c r="VCF26" s="41"/>
      <c r="VCG26" s="41"/>
      <c r="VCH26" s="41"/>
      <c r="VCI26" s="41"/>
      <c r="VCJ26" s="41"/>
      <c r="VCK26" s="41"/>
      <c r="VCL26" s="41"/>
      <c r="VCM26" s="41"/>
      <c r="VCN26" s="41"/>
      <c r="VCO26" s="41"/>
      <c r="VCP26" s="41"/>
      <c r="VCQ26" s="41"/>
      <c r="VCR26" s="41"/>
      <c r="VCS26" s="41"/>
      <c r="VCT26" s="41"/>
      <c r="VCU26" s="41"/>
      <c r="VCV26" s="41"/>
      <c r="VCW26" s="41"/>
      <c r="VCX26" s="41"/>
      <c r="VCY26" s="41"/>
      <c r="VCZ26" s="41"/>
      <c r="VDA26" s="41"/>
      <c r="VDB26" s="41"/>
      <c r="VDC26" s="41"/>
      <c r="VDD26" s="41"/>
      <c r="VDE26" s="41"/>
      <c r="VDF26" s="41"/>
      <c r="VDG26" s="41"/>
      <c r="VDH26" s="41"/>
      <c r="VDI26" s="41"/>
      <c r="VDJ26" s="41"/>
      <c r="VDK26" s="41"/>
      <c r="VDL26" s="41"/>
      <c r="VDM26" s="41"/>
      <c r="VDN26" s="41"/>
      <c r="VDO26" s="41"/>
      <c r="VDP26" s="41"/>
      <c r="VDQ26" s="41"/>
      <c r="VDR26" s="41"/>
      <c r="VDS26" s="41"/>
      <c r="VDT26" s="41"/>
      <c r="VDU26" s="41"/>
      <c r="VDV26" s="41"/>
      <c r="VDW26" s="41"/>
      <c r="VDX26" s="41"/>
      <c r="VDY26" s="41"/>
      <c r="VDZ26" s="41"/>
      <c r="VEA26" s="41"/>
      <c r="VEB26" s="41"/>
      <c r="VEC26" s="41"/>
      <c r="VED26" s="41"/>
      <c r="VEE26" s="41"/>
      <c r="VEF26" s="41"/>
      <c r="VEG26" s="41"/>
      <c r="VEH26" s="41"/>
      <c r="VEI26" s="41"/>
      <c r="VEJ26" s="41"/>
      <c r="VEK26" s="41"/>
      <c r="VEL26" s="41"/>
      <c r="VEM26" s="41"/>
      <c r="VEN26" s="41"/>
      <c r="VEO26" s="41"/>
      <c r="VEP26" s="41"/>
      <c r="VEQ26" s="41"/>
      <c r="VER26" s="41"/>
      <c r="VES26" s="41"/>
      <c r="VET26" s="41"/>
      <c r="VEU26" s="41"/>
      <c r="VEV26" s="41"/>
      <c r="VEW26" s="41"/>
      <c r="VEX26" s="41"/>
      <c r="VEY26" s="41"/>
      <c r="VEZ26" s="41"/>
      <c r="VFA26" s="41"/>
      <c r="VFB26" s="41"/>
      <c r="VFC26" s="41"/>
      <c r="VFD26" s="41"/>
      <c r="VFE26" s="41"/>
      <c r="VFF26" s="41"/>
      <c r="VFG26" s="41"/>
      <c r="VFH26" s="41"/>
      <c r="VFI26" s="41"/>
      <c r="VFJ26" s="41"/>
      <c r="VFK26" s="41"/>
      <c r="VFL26" s="41"/>
      <c r="VFM26" s="41"/>
      <c r="VFN26" s="41"/>
      <c r="VFO26" s="41"/>
      <c r="VFP26" s="41"/>
      <c r="VFQ26" s="41"/>
      <c r="VFR26" s="41"/>
      <c r="VFS26" s="41"/>
      <c r="VFT26" s="41"/>
      <c r="VFU26" s="41"/>
      <c r="VFV26" s="41"/>
      <c r="VFW26" s="41"/>
      <c r="VFX26" s="41"/>
      <c r="VFY26" s="41"/>
      <c r="VFZ26" s="41"/>
      <c r="VGA26" s="41"/>
      <c r="VGB26" s="41"/>
      <c r="VGC26" s="41"/>
      <c r="VGD26" s="41"/>
      <c r="VGE26" s="41"/>
      <c r="VGF26" s="41"/>
      <c r="VGG26" s="41"/>
      <c r="VGH26" s="41"/>
      <c r="VGI26" s="41"/>
      <c r="VGJ26" s="41"/>
      <c r="VGK26" s="41"/>
      <c r="VGL26" s="41"/>
      <c r="VGM26" s="41"/>
      <c r="VGN26" s="41"/>
      <c r="VGO26" s="41"/>
      <c r="VGP26" s="41"/>
      <c r="VGQ26" s="41"/>
      <c r="VGR26" s="41"/>
      <c r="VGS26" s="41"/>
      <c r="VGT26" s="41"/>
      <c r="VGU26" s="41"/>
      <c r="VGV26" s="41"/>
      <c r="VGW26" s="41"/>
      <c r="VGX26" s="41"/>
      <c r="VGY26" s="41"/>
      <c r="VGZ26" s="41"/>
      <c r="VHA26" s="41"/>
      <c r="VHB26" s="41"/>
      <c r="VHC26" s="41"/>
      <c r="VHD26" s="41"/>
      <c r="VHE26" s="41"/>
      <c r="VHF26" s="41"/>
      <c r="VHG26" s="41"/>
      <c r="VHH26" s="41"/>
      <c r="VHI26" s="41"/>
      <c r="VHJ26" s="41"/>
      <c r="VHK26" s="41"/>
      <c r="VHL26" s="41"/>
      <c r="VHM26" s="41"/>
      <c r="VHN26" s="41"/>
      <c r="VHO26" s="41"/>
      <c r="VHP26" s="41"/>
      <c r="VHQ26" s="41"/>
      <c r="VHR26" s="41"/>
      <c r="VHS26" s="41"/>
      <c r="VHT26" s="41"/>
      <c r="VHU26" s="41"/>
      <c r="VHV26" s="41"/>
      <c r="VHW26" s="41"/>
      <c r="VHX26" s="41"/>
      <c r="VHY26" s="41"/>
      <c r="VHZ26" s="41"/>
      <c r="VIA26" s="41"/>
      <c r="VIB26" s="41"/>
      <c r="VIC26" s="41"/>
      <c r="VID26" s="41"/>
      <c r="VIE26" s="41"/>
      <c r="VIF26" s="41"/>
      <c r="VIG26" s="41"/>
      <c r="VIH26" s="41"/>
      <c r="VII26" s="41"/>
      <c r="VIJ26" s="41"/>
      <c r="VIK26" s="41"/>
      <c r="VIL26" s="41"/>
      <c r="VIM26" s="41"/>
      <c r="VIN26" s="41"/>
      <c r="VIO26" s="41"/>
      <c r="VIP26" s="41"/>
      <c r="VIQ26" s="41"/>
      <c r="VIR26" s="41"/>
      <c r="VIS26" s="41"/>
      <c r="VIT26" s="41"/>
      <c r="VIU26" s="41"/>
      <c r="VIV26" s="41"/>
      <c r="VIW26" s="41"/>
      <c r="VIX26" s="41"/>
      <c r="VIY26" s="41"/>
      <c r="VIZ26" s="41"/>
      <c r="VJA26" s="41"/>
      <c r="VJB26" s="41"/>
      <c r="VJC26" s="41"/>
      <c r="VJD26" s="41"/>
      <c r="VJE26" s="41"/>
      <c r="VJF26" s="41"/>
      <c r="VJG26" s="41"/>
      <c r="VJH26" s="41"/>
      <c r="VJI26" s="41"/>
      <c r="VJJ26" s="41"/>
      <c r="VJK26" s="41"/>
      <c r="VJL26" s="41"/>
      <c r="VJM26" s="41"/>
      <c r="VJN26" s="41"/>
      <c r="VJO26" s="41"/>
      <c r="VJP26" s="41"/>
      <c r="VJQ26" s="41"/>
      <c r="VJR26" s="41"/>
      <c r="VJS26" s="41"/>
      <c r="VJT26" s="41"/>
      <c r="VJU26" s="41"/>
      <c r="VJV26" s="41"/>
      <c r="VJW26" s="41"/>
      <c r="VJX26" s="41"/>
      <c r="VJY26" s="41"/>
      <c r="VJZ26" s="41"/>
      <c r="VKA26" s="41"/>
      <c r="VKB26" s="41"/>
      <c r="VKC26" s="41"/>
      <c r="VKD26" s="41"/>
      <c r="VKE26" s="41"/>
      <c r="VKF26" s="41"/>
      <c r="VKG26" s="41"/>
      <c r="VKH26" s="41"/>
      <c r="VKI26" s="41"/>
      <c r="VKJ26" s="41"/>
      <c r="VKK26" s="41"/>
      <c r="VKL26" s="41"/>
      <c r="VKM26" s="41"/>
      <c r="VKN26" s="41"/>
      <c r="VKO26" s="41"/>
      <c r="VKP26" s="41"/>
      <c r="VKQ26" s="41"/>
      <c r="VKR26" s="41"/>
      <c r="VKS26" s="41"/>
      <c r="VKT26" s="41"/>
      <c r="VKU26" s="41"/>
      <c r="VKV26" s="41"/>
      <c r="VKW26" s="41"/>
      <c r="VKX26" s="41"/>
      <c r="VKY26" s="41"/>
      <c r="VKZ26" s="41"/>
      <c r="VLA26" s="41"/>
      <c r="VLB26" s="41"/>
      <c r="VLC26" s="41"/>
      <c r="VLD26" s="41"/>
      <c r="VLE26" s="41"/>
      <c r="VLF26" s="41"/>
      <c r="VLG26" s="41"/>
      <c r="VLH26" s="41"/>
      <c r="VLI26" s="41"/>
      <c r="VLJ26" s="41"/>
      <c r="VLK26" s="41"/>
      <c r="VLL26" s="41"/>
      <c r="VLM26" s="41"/>
      <c r="VLN26" s="41"/>
      <c r="VLO26" s="41"/>
      <c r="VLP26" s="41"/>
      <c r="VLQ26" s="41"/>
      <c r="VLR26" s="41"/>
      <c r="VLS26" s="41"/>
      <c r="VLT26" s="41"/>
      <c r="VLU26" s="41"/>
      <c r="VLV26" s="41"/>
      <c r="VLW26" s="41"/>
      <c r="VLX26" s="41"/>
      <c r="VLY26" s="41"/>
      <c r="VLZ26" s="41"/>
      <c r="VMA26" s="41"/>
      <c r="VMB26" s="41"/>
      <c r="VMC26" s="41"/>
      <c r="VMD26" s="41"/>
      <c r="VME26" s="41"/>
      <c r="VMF26" s="41"/>
      <c r="VMG26" s="41"/>
      <c r="VMH26" s="41"/>
      <c r="VMI26" s="41"/>
      <c r="VMJ26" s="41"/>
      <c r="VMK26" s="41"/>
      <c r="VML26" s="41"/>
      <c r="VMM26" s="41"/>
      <c r="VMN26" s="41"/>
      <c r="VMO26" s="41"/>
      <c r="VMP26" s="41"/>
      <c r="VMQ26" s="41"/>
      <c r="VMR26" s="41"/>
      <c r="VMS26" s="41"/>
      <c r="VMT26" s="41"/>
      <c r="VMU26" s="41"/>
      <c r="VMV26" s="41"/>
      <c r="VMW26" s="41"/>
      <c r="VMX26" s="41"/>
      <c r="VMY26" s="41"/>
      <c r="VMZ26" s="41"/>
      <c r="VNA26" s="41"/>
      <c r="VNB26" s="41"/>
      <c r="VNC26" s="41"/>
      <c r="VND26" s="41"/>
      <c r="VNE26" s="41"/>
      <c r="VNF26" s="41"/>
      <c r="VNG26" s="41"/>
      <c r="VNH26" s="41"/>
      <c r="VNI26" s="41"/>
      <c r="VNJ26" s="41"/>
      <c r="VNK26" s="41"/>
      <c r="VNL26" s="41"/>
      <c r="VNM26" s="41"/>
      <c r="VNN26" s="41"/>
      <c r="VNO26" s="41"/>
      <c r="VNP26" s="41"/>
      <c r="VNQ26" s="41"/>
      <c r="VNR26" s="41"/>
      <c r="VNS26" s="41"/>
      <c r="VNT26" s="41"/>
      <c r="VNU26" s="41"/>
      <c r="VNV26" s="41"/>
      <c r="VNW26" s="41"/>
      <c r="VNX26" s="41"/>
      <c r="VNY26" s="41"/>
      <c r="VNZ26" s="41"/>
      <c r="VOA26" s="41"/>
      <c r="VOB26" s="41"/>
      <c r="VOC26" s="41"/>
      <c r="VOD26" s="41"/>
      <c r="VOE26" s="41"/>
      <c r="VOF26" s="41"/>
      <c r="VOG26" s="41"/>
      <c r="VOH26" s="41"/>
      <c r="VOI26" s="41"/>
      <c r="VOJ26" s="41"/>
      <c r="VOK26" s="41"/>
      <c r="VOL26" s="41"/>
      <c r="VOM26" s="41"/>
      <c r="VON26" s="41"/>
      <c r="VOO26" s="41"/>
      <c r="VOP26" s="41"/>
      <c r="VOQ26" s="41"/>
      <c r="VOR26" s="41"/>
      <c r="VOS26" s="41"/>
      <c r="VOT26" s="41"/>
      <c r="VOU26" s="41"/>
      <c r="VOV26" s="41"/>
      <c r="VOW26" s="41"/>
      <c r="VOX26" s="41"/>
      <c r="VOY26" s="41"/>
      <c r="VOZ26" s="41"/>
      <c r="VPA26" s="41"/>
      <c r="VPB26" s="41"/>
      <c r="VPC26" s="41"/>
      <c r="VPD26" s="41"/>
      <c r="VPE26" s="41"/>
      <c r="VPF26" s="41"/>
      <c r="VPG26" s="41"/>
      <c r="VPH26" s="41"/>
      <c r="VPI26" s="41"/>
      <c r="VPJ26" s="41"/>
      <c r="VPK26" s="41"/>
      <c r="VPL26" s="41"/>
      <c r="VPM26" s="41"/>
      <c r="VPN26" s="41"/>
      <c r="VPO26" s="41"/>
      <c r="VPP26" s="41"/>
      <c r="VPQ26" s="41"/>
      <c r="VPR26" s="41"/>
      <c r="VPS26" s="41"/>
      <c r="VPT26" s="41"/>
      <c r="VPU26" s="41"/>
      <c r="VPV26" s="41"/>
      <c r="VPW26" s="41"/>
      <c r="VPX26" s="41"/>
      <c r="VPY26" s="41"/>
      <c r="VPZ26" s="41"/>
      <c r="VQA26" s="41"/>
      <c r="VQB26" s="41"/>
      <c r="VQC26" s="41"/>
      <c r="VQD26" s="41"/>
      <c r="VQE26" s="41"/>
      <c r="VQF26" s="41"/>
      <c r="VQG26" s="41"/>
      <c r="VQH26" s="41"/>
      <c r="VQI26" s="41"/>
      <c r="VQJ26" s="41"/>
      <c r="VQK26" s="41"/>
      <c r="VQL26" s="41"/>
      <c r="VQM26" s="41"/>
      <c r="VQN26" s="41"/>
      <c r="VQO26" s="41"/>
      <c r="VQP26" s="41"/>
      <c r="VQQ26" s="41"/>
      <c r="VQR26" s="41"/>
      <c r="VQS26" s="41"/>
      <c r="VQT26" s="41"/>
      <c r="VQU26" s="41"/>
      <c r="VQV26" s="41"/>
      <c r="VQW26" s="41"/>
      <c r="VQX26" s="41"/>
      <c r="VQY26" s="41"/>
      <c r="VQZ26" s="41"/>
      <c r="VRA26" s="41"/>
      <c r="VRB26" s="41"/>
      <c r="VRC26" s="41"/>
      <c r="VRD26" s="41"/>
      <c r="VRE26" s="41"/>
      <c r="VRF26" s="41"/>
      <c r="VRG26" s="41"/>
      <c r="VRH26" s="41"/>
      <c r="VRI26" s="41"/>
      <c r="VRJ26" s="41"/>
      <c r="VRK26" s="41"/>
      <c r="VRL26" s="41"/>
      <c r="VRM26" s="41"/>
      <c r="VRN26" s="41"/>
      <c r="VRO26" s="41"/>
      <c r="VRP26" s="41"/>
      <c r="VRQ26" s="41"/>
      <c r="VRR26" s="41"/>
      <c r="VRS26" s="41"/>
      <c r="VRT26" s="41"/>
      <c r="VRU26" s="41"/>
      <c r="VRV26" s="41"/>
      <c r="VRW26" s="41"/>
      <c r="VRX26" s="41"/>
      <c r="VRY26" s="41"/>
      <c r="VRZ26" s="41"/>
      <c r="VSA26" s="41"/>
      <c r="VSB26" s="41"/>
      <c r="VSC26" s="41"/>
      <c r="VSD26" s="41"/>
      <c r="VSE26" s="41"/>
      <c r="VSF26" s="41"/>
      <c r="VSG26" s="41"/>
      <c r="VSH26" s="41"/>
      <c r="VSI26" s="41"/>
      <c r="VSJ26" s="41"/>
      <c r="VSK26" s="41"/>
      <c r="VSL26" s="41"/>
      <c r="VSM26" s="41"/>
      <c r="VSN26" s="41"/>
      <c r="VSO26" s="41"/>
      <c r="VSP26" s="41"/>
      <c r="VSQ26" s="41"/>
      <c r="VSR26" s="41"/>
      <c r="VSS26" s="41"/>
      <c r="VST26" s="41"/>
      <c r="VSU26" s="41"/>
      <c r="VSV26" s="41"/>
      <c r="VSW26" s="41"/>
      <c r="VSX26" s="41"/>
      <c r="VSY26" s="41"/>
      <c r="VSZ26" s="41"/>
      <c r="VTA26" s="41"/>
      <c r="VTB26" s="41"/>
      <c r="VTC26" s="41"/>
      <c r="VTD26" s="41"/>
      <c r="VTE26" s="41"/>
      <c r="VTF26" s="41"/>
      <c r="VTG26" s="41"/>
      <c r="VTH26" s="41"/>
      <c r="VTI26" s="41"/>
      <c r="VTJ26" s="41"/>
      <c r="VTK26" s="41"/>
      <c r="VTL26" s="41"/>
      <c r="VTM26" s="41"/>
      <c r="VTN26" s="41"/>
      <c r="VTO26" s="41"/>
      <c r="VTP26" s="41"/>
      <c r="VTQ26" s="41"/>
      <c r="VTR26" s="41"/>
      <c r="VTS26" s="41"/>
      <c r="VTT26" s="41"/>
      <c r="VTU26" s="41"/>
      <c r="VTV26" s="41"/>
      <c r="VTW26" s="41"/>
      <c r="VTX26" s="41"/>
      <c r="VTY26" s="41"/>
      <c r="VTZ26" s="41"/>
      <c r="VUA26" s="41"/>
      <c r="VUB26" s="41"/>
      <c r="VUC26" s="41"/>
      <c r="VUD26" s="41"/>
      <c r="VUE26" s="41"/>
      <c r="VUF26" s="41"/>
      <c r="VUG26" s="41"/>
      <c r="VUH26" s="41"/>
      <c r="VUI26" s="41"/>
      <c r="VUJ26" s="41"/>
      <c r="VUK26" s="41"/>
      <c r="VUL26" s="41"/>
      <c r="VUM26" s="41"/>
      <c r="VUN26" s="41"/>
      <c r="VUO26" s="41"/>
      <c r="VUP26" s="41"/>
      <c r="VUQ26" s="41"/>
      <c r="VUR26" s="41"/>
      <c r="VUS26" s="41"/>
      <c r="VUT26" s="41"/>
      <c r="VUU26" s="41"/>
      <c r="VUV26" s="41"/>
      <c r="VUW26" s="41"/>
      <c r="VUX26" s="41"/>
      <c r="VUY26" s="41"/>
      <c r="VUZ26" s="41"/>
      <c r="VVA26" s="41"/>
      <c r="VVB26" s="41"/>
      <c r="VVC26" s="41"/>
      <c r="VVD26" s="41"/>
      <c r="VVE26" s="41"/>
      <c r="VVF26" s="41"/>
      <c r="VVG26" s="41"/>
      <c r="VVH26" s="41"/>
      <c r="VVI26" s="41"/>
      <c r="VVJ26" s="41"/>
      <c r="VVK26" s="41"/>
      <c r="VVL26" s="41"/>
      <c r="VVM26" s="41"/>
      <c r="VVN26" s="41"/>
      <c r="VVO26" s="41"/>
      <c r="VVP26" s="41"/>
      <c r="VVQ26" s="41"/>
      <c r="VVR26" s="41"/>
      <c r="VVS26" s="41"/>
      <c r="VVT26" s="41"/>
      <c r="VVU26" s="41"/>
      <c r="VVV26" s="41"/>
      <c r="VVW26" s="41"/>
      <c r="VVX26" s="41"/>
      <c r="VVY26" s="41"/>
      <c r="VVZ26" s="41"/>
      <c r="VWA26" s="41"/>
      <c r="VWB26" s="41"/>
      <c r="VWC26" s="41"/>
      <c r="VWD26" s="41"/>
      <c r="VWE26" s="41"/>
      <c r="VWF26" s="41"/>
      <c r="VWG26" s="41"/>
      <c r="VWH26" s="41"/>
      <c r="VWI26" s="41"/>
      <c r="VWJ26" s="41"/>
      <c r="VWK26" s="41"/>
      <c r="VWL26" s="41"/>
      <c r="VWM26" s="41"/>
      <c r="VWN26" s="41"/>
      <c r="VWO26" s="41"/>
      <c r="VWP26" s="41"/>
      <c r="VWQ26" s="41"/>
      <c r="VWR26" s="41"/>
      <c r="VWS26" s="41"/>
      <c r="VWT26" s="41"/>
      <c r="VWU26" s="41"/>
      <c r="VWV26" s="41"/>
      <c r="VWW26" s="41"/>
      <c r="VWX26" s="41"/>
      <c r="VWY26" s="41"/>
      <c r="VWZ26" s="41"/>
      <c r="VXA26" s="41"/>
      <c r="VXB26" s="41"/>
      <c r="VXC26" s="41"/>
      <c r="VXD26" s="41"/>
      <c r="VXE26" s="41"/>
      <c r="VXF26" s="41"/>
      <c r="VXG26" s="41"/>
      <c r="VXH26" s="41"/>
      <c r="VXI26" s="41"/>
      <c r="VXJ26" s="41"/>
      <c r="VXK26" s="41"/>
      <c r="VXL26" s="41"/>
      <c r="VXM26" s="41"/>
      <c r="VXN26" s="41"/>
      <c r="VXO26" s="41"/>
      <c r="VXP26" s="41"/>
      <c r="VXQ26" s="41"/>
      <c r="VXR26" s="41"/>
      <c r="VXS26" s="41"/>
      <c r="VXT26" s="41"/>
      <c r="VXU26" s="41"/>
      <c r="VXV26" s="41"/>
      <c r="VXW26" s="41"/>
      <c r="VXX26" s="41"/>
      <c r="VXY26" s="41"/>
      <c r="VXZ26" s="41"/>
      <c r="VYA26" s="41"/>
      <c r="VYB26" s="41"/>
      <c r="VYC26" s="41"/>
      <c r="VYD26" s="41"/>
      <c r="VYE26" s="41"/>
      <c r="VYF26" s="41"/>
      <c r="VYG26" s="41"/>
      <c r="VYH26" s="41"/>
      <c r="VYI26" s="41"/>
      <c r="VYJ26" s="41"/>
      <c r="VYK26" s="41"/>
      <c r="VYL26" s="41"/>
      <c r="VYM26" s="41"/>
      <c r="VYN26" s="41"/>
      <c r="VYO26" s="41"/>
      <c r="VYP26" s="41"/>
      <c r="VYQ26" s="41"/>
      <c r="VYR26" s="41"/>
      <c r="VYS26" s="41"/>
      <c r="VYT26" s="41"/>
      <c r="VYU26" s="41"/>
      <c r="VYV26" s="41"/>
      <c r="VYW26" s="41"/>
      <c r="VYX26" s="41"/>
      <c r="VYY26" s="41"/>
      <c r="VYZ26" s="41"/>
      <c r="VZA26" s="41"/>
      <c r="VZB26" s="41"/>
      <c r="VZC26" s="41"/>
      <c r="VZD26" s="41"/>
      <c r="VZE26" s="41"/>
      <c r="VZF26" s="41"/>
      <c r="VZG26" s="41"/>
      <c r="VZH26" s="41"/>
      <c r="VZI26" s="41"/>
      <c r="VZJ26" s="41"/>
      <c r="VZK26" s="41"/>
      <c r="VZL26" s="41"/>
      <c r="VZM26" s="41"/>
      <c r="VZN26" s="41"/>
      <c r="VZO26" s="41"/>
      <c r="VZP26" s="41"/>
      <c r="VZQ26" s="41"/>
      <c r="VZR26" s="41"/>
      <c r="VZS26" s="41"/>
      <c r="VZT26" s="41"/>
      <c r="VZU26" s="41"/>
      <c r="VZV26" s="41"/>
      <c r="VZW26" s="41"/>
      <c r="VZX26" s="41"/>
      <c r="VZY26" s="41"/>
      <c r="VZZ26" s="41"/>
      <c r="WAA26" s="41"/>
      <c r="WAB26" s="41"/>
      <c r="WAC26" s="41"/>
      <c r="WAD26" s="41"/>
      <c r="WAE26" s="41"/>
      <c r="WAF26" s="41"/>
      <c r="WAG26" s="41"/>
      <c r="WAH26" s="41"/>
      <c r="WAI26" s="41"/>
      <c r="WAJ26" s="41"/>
      <c r="WAK26" s="41"/>
      <c r="WAL26" s="41"/>
      <c r="WAM26" s="41"/>
      <c r="WAN26" s="41"/>
      <c r="WAO26" s="41"/>
      <c r="WAP26" s="41"/>
      <c r="WAQ26" s="41"/>
      <c r="WAR26" s="41"/>
      <c r="WAS26" s="41"/>
      <c r="WAT26" s="41"/>
      <c r="WAU26" s="41"/>
      <c r="WAV26" s="41"/>
      <c r="WAW26" s="41"/>
      <c r="WAX26" s="41"/>
      <c r="WAY26" s="41"/>
      <c r="WAZ26" s="41"/>
      <c r="WBA26" s="41"/>
      <c r="WBB26" s="41"/>
      <c r="WBC26" s="41"/>
      <c r="WBD26" s="41"/>
      <c r="WBE26" s="41"/>
      <c r="WBF26" s="41"/>
      <c r="WBG26" s="41"/>
      <c r="WBH26" s="41"/>
      <c r="WBI26" s="41"/>
      <c r="WBJ26" s="41"/>
      <c r="WBK26" s="41"/>
      <c r="WBL26" s="41"/>
      <c r="WBM26" s="41"/>
      <c r="WBN26" s="41"/>
      <c r="WBO26" s="41"/>
      <c r="WBP26" s="41"/>
      <c r="WBQ26" s="41"/>
      <c r="WBR26" s="41"/>
      <c r="WBS26" s="41"/>
      <c r="WBT26" s="41"/>
      <c r="WBU26" s="41"/>
      <c r="WBV26" s="41"/>
      <c r="WBW26" s="41"/>
      <c r="WBX26" s="41"/>
      <c r="WBY26" s="41"/>
      <c r="WBZ26" s="41"/>
      <c r="WCA26" s="41"/>
      <c r="WCB26" s="41"/>
      <c r="WCC26" s="41"/>
      <c r="WCD26" s="41"/>
      <c r="WCE26" s="41"/>
      <c r="WCF26" s="41"/>
      <c r="WCG26" s="41"/>
      <c r="WCH26" s="41"/>
      <c r="WCI26" s="41"/>
      <c r="WCJ26" s="41"/>
      <c r="WCK26" s="41"/>
      <c r="WCL26" s="41"/>
      <c r="WCM26" s="41"/>
      <c r="WCN26" s="41"/>
      <c r="WCO26" s="41"/>
      <c r="WCP26" s="41"/>
      <c r="WCQ26" s="41"/>
      <c r="WCR26" s="41"/>
      <c r="WCS26" s="41"/>
      <c r="WCT26" s="41"/>
      <c r="WCU26" s="41"/>
      <c r="WCV26" s="41"/>
      <c r="WCW26" s="41"/>
      <c r="WCX26" s="41"/>
      <c r="WCY26" s="41"/>
      <c r="WCZ26" s="41"/>
      <c r="WDA26" s="41"/>
      <c r="WDB26" s="41"/>
      <c r="WDC26" s="41"/>
      <c r="WDD26" s="41"/>
      <c r="WDE26" s="41"/>
      <c r="WDF26" s="41"/>
      <c r="WDG26" s="41"/>
      <c r="WDH26" s="41"/>
      <c r="WDI26" s="41"/>
      <c r="WDJ26" s="41"/>
      <c r="WDK26" s="41"/>
      <c r="WDL26" s="41"/>
      <c r="WDM26" s="41"/>
      <c r="WDN26" s="41"/>
      <c r="WDO26" s="41"/>
      <c r="WDP26" s="41"/>
      <c r="WDQ26" s="41"/>
      <c r="WDR26" s="41"/>
      <c r="WDS26" s="41"/>
      <c r="WDT26" s="41"/>
      <c r="WDU26" s="41"/>
      <c r="WDV26" s="41"/>
      <c r="WDW26" s="41"/>
      <c r="WDX26" s="41"/>
      <c r="WDY26" s="41"/>
      <c r="WDZ26" s="41"/>
      <c r="WEA26" s="41"/>
      <c r="WEB26" s="41"/>
      <c r="WEC26" s="41"/>
      <c r="WED26" s="41"/>
      <c r="WEE26" s="41"/>
      <c r="WEF26" s="41"/>
      <c r="WEG26" s="41"/>
      <c r="WEH26" s="41"/>
      <c r="WEI26" s="41"/>
      <c r="WEJ26" s="41"/>
      <c r="WEK26" s="41"/>
      <c r="WEL26" s="41"/>
      <c r="WEM26" s="41"/>
      <c r="WEN26" s="41"/>
      <c r="WEO26" s="41"/>
      <c r="WEP26" s="41"/>
      <c r="WEQ26" s="41"/>
      <c r="WER26" s="41"/>
      <c r="WES26" s="41"/>
      <c r="WET26" s="41"/>
      <c r="WEU26" s="41"/>
      <c r="WEV26" s="41"/>
      <c r="WEW26" s="41"/>
      <c r="WEX26" s="41"/>
      <c r="WEY26" s="41"/>
      <c r="WEZ26" s="41"/>
      <c r="WFA26" s="41"/>
      <c r="WFB26" s="41"/>
      <c r="WFC26" s="41"/>
      <c r="WFD26" s="41"/>
      <c r="WFE26" s="41"/>
      <c r="WFF26" s="41"/>
      <c r="WFG26" s="41"/>
      <c r="WFH26" s="41"/>
      <c r="WFI26" s="41"/>
      <c r="WFJ26" s="41"/>
      <c r="WFK26" s="41"/>
      <c r="WFL26" s="41"/>
      <c r="WFM26" s="41"/>
      <c r="WFN26" s="41"/>
      <c r="WFO26" s="41"/>
      <c r="WFP26" s="41"/>
      <c r="WFQ26" s="41"/>
      <c r="WFR26" s="41"/>
      <c r="WFS26" s="41"/>
      <c r="WFT26" s="41"/>
      <c r="WFU26" s="41"/>
      <c r="WFV26" s="41"/>
      <c r="WFW26" s="41"/>
      <c r="WFX26" s="41"/>
      <c r="WFY26" s="41"/>
      <c r="WFZ26" s="41"/>
      <c r="WGA26" s="41"/>
      <c r="WGB26" s="41"/>
      <c r="WGC26" s="41"/>
      <c r="WGD26" s="41"/>
      <c r="WGE26" s="41"/>
      <c r="WGF26" s="41"/>
      <c r="WGG26" s="41"/>
      <c r="WGH26" s="41"/>
      <c r="WGI26" s="41"/>
      <c r="WGJ26" s="41"/>
      <c r="WGK26" s="41"/>
      <c r="WGL26" s="41"/>
      <c r="WGM26" s="41"/>
      <c r="WGN26" s="41"/>
      <c r="WGO26" s="41"/>
      <c r="WGP26" s="41"/>
      <c r="WGQ26" s="41"/>
      <c r="WGR26" s="41"/>
      <c r="WGS26" s="41"/>
      <c r="WGT26" s="41"/>
      <c r="WGU26" s="41"/>
      <c r="WGV26" s="41"/>
      <c r="WGW26" s="41"/>
      <c r="WGX26" s="41"/>
      <c r="WGY26" s="41"/>
      <c r="WGZ26" s="41"/>
      <c r="WHA26" s="41"/>
      <c r="WHB26" s="41"/>
      <c r="WHC26" s="41"/>
      <c r="WHD26" s="41"/>
      <c r="WHE26" s="41"/>
      <c r="WHF26" s="41"/>
      <c r="WHG26" s="41"/>
      <c r="WHH26" s="41"/>
      <c r="WHI26" s="41"/>
      <c r="WHJ26" s="41"/>
      <c r="WHK26" s="41"/>
      <c r="WHL26" s="41"/>
      <c r="WHM26" s="41"/>
      <c r="WHN26" s="41"/>
      <c r="WHO26" s="41"/>
      <c r="WHP26" s="41"/>
      <c r="WHQ26" s="41"/>
      <c r="WHR26" s="41"/>
      <c r="WHS26" s="41"/>
      <c r="WHT26" s="41"/>
      <c r="WHU26" s="41"/>
      <c r="WHV26" s="41"/>
      <c r="WHW26" s="41"/>
      <c r="WHX26" s="41"/>
      <c r="WHY26" s="41"/>
      <c r="WHZ26" s="41"/>
      <c r="WIA26" s="41"/>
      <c r="WIB26" s="41"/>
      <c r="WIC26" s="41"/>
      <c r="WID26" s="41"/>
      <c r="WIE26" s="41"/>
      <c r="WIF26" s="41"/>
      <c r="WIG26" s="41"/>
      <c r="WIH26" s="41"/>
      <c r="WII26" s="41"/>
      <c r="WIJ26" s="41"/>
      <c r="WIK26" s="41"/>
      <c r="WIL26" s="41"/>
      <c r="WIM26" s="41"/>
      <c r="WIN26" s="41"/>
      <c r="WIO26" s="41"/>
      <c r="WIP26" s="41"/>
      <c r="WIQ26" s="41"/>
      <c r="WIR26" s="41"/>
      <c r="WIS26" s="41"/>
      <c r="WIT26" s="41"/>
      <c r="WIU26" s="41"/>
      <c r="WIV26" s="41"/>
      <c r="WIW26" s="41"/>
      <c r="WIX26" s="41"/>
      <c r="WIY26" s="41"/>
      <c r="WIZ26" s="41"/>
      <c r="WJA26" s="41"/>
      <c r="WJB26" s="41"/>
      <c r="WJC26" s="41"/>
      <c r="WJD26" s="41"/>
      <c r="WJE26" s="41"/>
      <c r="WJF26" s="41"/>
      <c r="WJG26" s="41"/>
      <c r="WJH26" s="41"/>
      <c r="WJI26" s="41"/>
      <c r="WJJ26" s="41"/>
      <c r="WJK26" s="41"/>
      <c r="WJL26" s="41"/>
      <c r="WJM26" s="41"/>
      <c r="WJN26" s="41"/>
      <c r="WJO26" s="41"/>
      <c r="WJP26" s="41"/>
      <c r="WJQ26" s="41"/>
      <c r="WJR26" s="41"/>
      <c r="WJS26" s="41"/>
      <c r="WJT26" s="41"/>
      <c r="WJU26" s="41"/>
      <c r="WJV26" s="41"/>
      <c r="WJW26" s="41"/>
      <c r="WJX26" s="41"/>
      <c r="WJY26" s="41"/>
      <c r="WJZ26" s="41"/>
      <c r="WKA26" s="41"/>
      <c r="WKB26" s="41"/>
      <c r="WKC26" s="41"/>
      <c r="WKD26" s="41"/>
      <c r="WKE26" s="41"/>
      <c r="WKF26" s="41"/>
      <c r="WKG26" s="41"/>
      <c r="WKH26" s="41"/>
      <c r="WKI26" s="41"/>
      <c r="WKJ26" s="41"/>
      <c r="WKK26" s="41"/>
      <c r="WKL26" s="41"/>
      <c r="WKM26" s="41"/>
      <c r="WKN26" s="41"/>
      <c r="WKO26" s="41"/>
      <c r="WKP26" s="41"/>
      <c r="WKQ26" s="41"/>
      <c r="WKR26" s="41"/>
      <c r="WKS26" s="41"/>
      <c r="WKT26" s="41"/>
      <c r="WKU26" s="41"/>
      <c r="WKV26" s="41"/>
      <c r="WKW26" s="41"/>
      <c r="WKX26" s="41"/>
      <c r="WKY26" s="41"/>
      <c r="WKZ26" s="41"/>
      <c r="WLA26" s="41"/>
      <c r="WLB26" s="41"/>
      <c r="WLC26" s="41"/>
      <c r="WLD26" s="41"/>
      <c r="WLE26" s="41"/>
      <c r="WLF26" s="41"/>
      <c r="WLG26" s="41"/>
      <c r="WLH26" s="41"/>
      <c r="WLI26" s="41"/>
      <c r="WLJ26" s="41"/>
      <c r="WLK26" s="41"/>
      <c r="WLL26" s="41"/>
      <c r="WLM26" s="41"/>
      <c r="WLN26" s="41"/>
      <c r="WLO26" s="41"/>
      <c r="WLP26" s="41"/>
      <c r="WLQ26" s="41"/>
      <c r="WLR26" s="41"/>
      <c r="WLS26" s="41"/>
      <c r="WLT26" s="41"/>
      <c r="WLU26" s="41"/>
      <c r="WLV26" s="41"/>
      <c r="WLW26" s="41"/>
      <c r="WLX26" s="41"/>
      <c r="WLY26" s="41"/>
      <c r="WLZ26" s="41"/>
      <c r="WMA26" s="41"/>
      <c r="WMB26" s="41"/>
      <c r="WMC26" s="41"/>
      <c r="WMD26" s="41"/>
      <c r="WME26" s="41"/>
      <c r="WMF26" s="41"/>
      <c r="WMG26" s="41"/>
      <c r="WMH26" s="41"/>
      <c r="WMI26" s="41"/>
      <c r="WMJ26" s="41"/>
      <c r="WMK26" s="41"/>
      <c r="WML26" s="41"/>
      <c r="WMM26" s="41"/>
      <c r="WMN26" s="41"/>
      <c r="WMO26" s="41"/>
      <c r="WMP26" s="41"/>
      <c r="WMQ26" s="41"/>
      <c r="WMR26" s="41"/>
      <c r="WMS26" s="41"/>
      <c r="WMT26" s="41"/>
      <c r="WMU26" s="41"/>
      <c r="WMV26" s="41"/>
      <c r="WMW26" s="41"/>
      <c r="WMX26" s="41"/>
      <c r="WMY26" s="41"/>
      <c r="WMZ26" s="41"/>
      <c r="WNA26" s="41"/>
      <c r="WNB26" s="41"/>
      <c r="WNC26" s="41"/>
      <c r="WND26" s="41"/>
      <c r="WNE26" s="41"/>
      <c r="WNF26" s="41"/>
      <c r="WNG26" s="41"/>
      <c r="WNH26" s="41"/>
      <c r="WNI26" s="41"/>
      <c r="WNJ26" s="41"/>
      <c r="WNK26" s="41"/>
      <c r="WNL26" s="41"/>
      <c r="WNM26" s="41"/>
      <c r="WNN26" s="41"/>
      <c r="WNO26" s="41"/>
      <c r="WNP26" s="41"/>
      <c r="WNQ26" s="41"/>
      <c r="WNR26" s="41"/>
      <c r="WNS26" s="41"/>
      <c r="WNT26" s="41"/>
      <c r="WNU26" s="41"/>
      <c r="WNV26" s="41"/>
      <c r="WNW26" s="41"/>
      <c r="WNX26" s="41"/>
      <c r="WNY26" s="41"/>
      <c r="WNZ26" s="41"/>
      <c r="WOA26" s="41"/>
      <c r="WOB26" s="41"/>
      <c r="WOC26" s="41"/>
      <c r="WOD26" s="41"/>
      <c r="WOE26" s="41"/>
      <c r="WOF26" s="41"/>
      <c r="WOG26" s="41"/>
      <c r="WOH26" s="41"/>
      <c r="WOI26" s="41"/>
      <c r="WOJ26" s="41"/>
      <c r="WOK26" s="41"/>
      <c r="WOL26" s="41"/>
      <c r="WOM26" s="41"/>
      <c r="WON26" s="41"/>
      <c r="WOO26" s="41"/>
      <c r="WOP26" s="41"/>
      <c r="WOQ26" s="41"/>
      <c r="WOR26" s="41"/>
      <c r="WOS26" s="41"/>
      <c r="WOT26" s="41"/>
      <c r="WOU26" s="41"/>
      <c r="WOV26" s="41"/>
      <c r="WOW26" s="41"/>
      <c r="WOX26" s="41"/>
      <c r="WOY26" s="41"/>
      <c r="WOZ26" s="41"/>
      <c r="WPA26" s="41"/>
      <c r="WPB26" s="41"/>
      <c r="WPC26" s="41"/>
      <c r="WPD26" s="41"/>
      <c r="WPE26" s="41"/>
      <c r="WPF26" s="41"/>
      <c r="WPG26" s="41"/>
      <c r="WPH26" s="41"/>
      <c r="WPI26" s="41"/>
      <c r="WPJ26" s="41"/>
      <c r="WPK26" s="41"/>
      <c r="WPL26" s="41"/>
      <c r="WPM26" s="41"/>
      <c r="WPN26" s="41"/>
      <c r="WPO26" s="41"/>
      <c r="WPP26" s="41"/>
      <c r="WPQ26" s="41"/>
      <c r="WPR26" s="41"/>
      <c r="WPS26" s="41"/>
      <c r="WPT26" s="41"/>
      <c r="WPU26" s="41"/>
      <c r="WPV26" s="41"/>
      <c r="WPW26" s="41"/>
      <c r="WPX26" s="41"/>
      <c r="WPY26" s="41"/>
      <c r="WPZ26" s="41"/>
      <c r="WQA26" s="41"/>
      <c r="WQB26" s="41"/>
      <c r="WQC26" s="41"/>
      <c r="WQD26" s="41"/>
      <c r="WQE26" s="41"/>
      <c r="WQF26" s="41"/>
      <c r="WQG26" s="41"/>
      <c r="WQH26" s="41"/>
      <c r="WQI26" s="41"/>
      <c r="WQJ26" s="41"/>
      <c r="WQK26" s="41"/>
      <c r="WQL26" s="41"/>
      <c r="WQM26" s="41"/>
      <c r="WQN26" s="41"/>
      <c r="WQO26" s="41"/>
      <c r="WQP26" s="41"/>
      <c r="WQQ26" s="41"/>
      <c r="WQR26" s="41"/>
      <c r="WQS26" s="41"/>
      <c r="WQT26" s="41"/>
      <c r="WQU26" s="41"/>
      <c r="WQV26" s="41"/>
      <c r="WQW26" s="41"/>
      <c r="WQX26" s="41"/>
      <c r="WQY26" s="41"/>
      <c r="WQZ26" s="41"/>
      <c r="WRA26" s="41"/>
      <c r="WRB26" s="41"/>
      <c r="WRC26" s="41"/>
      <c r="WRD26" s="41"/>
      <c r="WRE26" s="41"/>
      <c r="WRF26" s="41"/>
      <c r="WRG26" s="41"/>
      <c r="WRH26" s="41"/>
      <c r="WRI26" s="41"/>
      <c r="WRJ26" s="41"/>
      <c r="WRK26" s="41"/>
      <c r="WRL26" s="41"/>
      <c r="WRM26" s="41"/>
      <c r="WRN26" s="41"/>
      <c r="WRO26" s="41"/>
      <c r="WRP26" s="41"/>
      <c r="WRQ26" s="41"/>
      <c r="WRR26" s="41"/>
      <c r="WRS26" s="41"/>
      <c r="WRT26" s="41"/>
      <c r="WRU26" s="41"/>
      <c r="WRV26" s="41"/>
      <c r="WRW26" s="41"/>
      <c r="WRX26" s="41"/>
      <c r="WRY26" s="41"/>
      <c r="WRZ26" s="41"/>
      <c r="WSA26" s="41"/>
      <c r="WSB26" s="41"/>
      <c r="WSC26" s="41"/>
      <c r="WSD26" s="41"/>
      <c r="WSE26" s="41"/>
      <c r="WSF26" s="41"/>
      <c r="WSG26" s="41"/>
      <c r="WSH26" s="41"/>
      <c r="WSI26" s="41"/>
      <c r="WSJ26" s="41"/>
      <c r="WSK26" s="41"/>
      <c r="WSL26" s="41"/>
      <c r="WSM26" s="41"/>
      <c r="WSN26" s="41"/>
      <c r="WSO26" s="41"/>
      <c r="WSP26" s="41"/>
      <c r="WSQ26" s="41"/>
      <c r="WSR26" s="41"/>
      <c r="WSS26" s="41"/>
      <c r="WST26" s="41"/>
      <c r="WSU26" s="41"/>
      <c r="WSV26" s="41"/>
      <c r="WSW26" s="41"/>
      <c r="WSX26" s="41"/>
      <c r="WSY26" s="41"/>
      <c r="WSZ26" s="41"/>
      <c r="WTA26" s="41"/>
      <c r="WTB26" s="41"/>
      <c r="WTC26" s="41"/>
      <c r="WTD26" s="41"/>
      <c r="WTE26" s="41"/>
      <c r="WTF26" s="41"/>
      <c r="WTG26" s="41"/>
      <c r="WTH26" s="41"/>
      <c r="WTI26" s="41"/>
      <c r="WTJ26" s="41"/>
      <c r="WTK26" s="41"/>
      <c r="WTL26" s="41"/>
      <c r="WTM26" s="41"/>
      <c r="WTN26" s="41"/>
      <c r="WTO26" s="41"/>
      <c r="WTP26" s="41"/>
      <c r="WTQ26" s="41"/>
      <c r="WTR26" s="41"/>
      <c r="WTS26" s="41"/>
      <c r="WTT26" s="41"/>
      <c r="WTU26" s="41"/>
      <c r="WTV26" s="41"/>
      <c r="WTW26" s="41"/>
      <c r="WTX26" s="41"/>
      <c r="WTY26" s="41"/>
      <c r="WTZ26" s="41"/>
      <c r="WUA26" s="41"/>
      <c r="WUB26" s="41"/>
      <c r="WUC26" s="41"/>
      <c r="WUD26" s="41"/>
      <c r="WUE26" s="41"/>
      <c r="WUF26" s="41"/>
      <c r="WUG26" s="41"/>
      <c r="WUH26" s="41"/>
      <c r="WUI26" s="41"/>
      <c r="WUJ26" s="41"/>
      <c r="WUK26" s="41"/>
      <c r="WUL26" s="41"/>
      <c r="WUM26" s="41"/>
      <c r="WUN26" s="41"/>
      <c r="WUO26" s="41"/>
      <c r="WUP26" s="41"/>
      <c r="WUQ26" s="41"/>
      <c r="WUR26" s="41"/>
      <c r="WUS26" s="41"/>
      <c r="WUT26" s="41"/>
      <c r="WUU26" s="41"/>
      <c r="WUV26" s="41"/>
      <c r="WUW26" s="41"/>
      <c r="WUX26" s="41"/>
      <c r="WUY26" s="41"/>
      <c r="WUZ26" s="41"/>
      <c r="WVA26" s="41"/>
      <c r="WVB26" s="41"/>
      <c r="WVC26" s="41"/>
      <c r="WVD26" s="41"/>
      <c r="WVE26" s="41"/>
      <c r="WVF26" s="41"/>
      <c r="WVG26" s="41"/>
      <c r="WVH26" s="41"/>
      <c r="WVI26" s="41"/>
      <c r="WVJ26" s="41"/>
      <c r="WVK26" s="41"/>
      <c r="WVL26" s="41"/>
      <c r="WVM26" s="41"/>
      <c r="WVN26" s="41"/>
      <c r="WVO26" s="41"/>
      <c r="WVP26" s="41"/>
      <c r="WVQ26" s="41"/>
      <c r="WVR26" s="41"/>
      <c r="WVS26" s="41"/>
      <c r="WVT26" s="41"/>
      <c r="WVU26" s="41"/>
      <c r="WVV26" s="41"/>
      <c r="WVW26" s="41"/>
      <c r="WVX26" s="41"/>
      <c r="WVY26" s="41"/>
      <c r="WVZ26" s="41"/>
      <c r="WWA26" s="41"/>
      <c r="WWB26" s="41"/>
      <c r="WWC26" s="41"/>
      <c r="WWD26" s="41"/>
      <c r="WWE26" s="41"/>
      <c r="WWF26" s="41"/>
      <c r="WWG26" s="41"/>
      <c r="WWH26" s="41"/>
      <c r="WWI26" s="41"/>
      <c r="WWJ26" s="41"/>
      <c r="WWK26" s="41"/>
      <c r="WWL26" s="41"/>
      <c r="WWM26" s="41"/>
      <c r="WWN26" s="41"/>
      <c r="WWO26" s="41"/>
      <c r="WWP26" s="41"/>
      <c r="WWQ26" s="41"/>
      <c r="WWR26" s="41"/>
      <c r="WWS26" s="41"/>
      <c r="WWT26" s="41"/>
      <c r="WWU26" s="41"/>
      <c r="WWV26" s="41"/>
      <c r="WWW26" s="41"/>
      <c r="WWX26" s="41"/>
      <c r="WWY26" s="41"/>
      <c r="WWZ26" s="41"/>
      <c r="WXA26" s="41"/>
      <c r="WXB26" s="41"/>
      <c r="WXC26" s="41"/>
      <c r="WXD26" s="41"/>
      <c r="WXE26" s="41"/>
      <c r="WXF26" s="41"/>
      <c r="WXG26" s="41"/>
      <c r="WXH26" s="41"/>
      <c r="WXI26" s="41"/>
      <c r="WXJ26" s="41"/>
      <c r="WXK26" s="41"/>
      <c r="WXL26" s="41"/>
      <c r="WXM26" s="41"/>
      <c r="WXN26" s="41"/>
      <c r="WXO26" s="41"/>
      <c r="WXP26" s="41"/>
      <c r="WXQ26" s="41"/>
      <c r="WXR26" s="41"/>
      <c r="WXS26" s="41"/>
      <c r="WXT26" s="41"/>
      <c r="WXU26" s="41"/>
      <c r="WXV26" s="41"/>
      <c r="WXW26" s="41"/>
      <c r="WXX26" s="41"/>
      <c r="WXY26" s="41"/>
      <c r="WXZ26" s="41"/>
      <c r="WYA26" s="41"/>
      <c r="WYB26" s="41"/>
      <c r="WYC26" s="41"/>
      <c r="WYD26" s="41"/>
      <c r="WYE26" s="41"/>
      <c r="WYF26" s="41"/>
      <c r="WYG26" s="41"/>
      <c r="WYH26" s="41"/>
      <c r="WYI26" s="41"/>
      <c r="WYJ26" s="41"/>
      <c r="WYK26" s="41"/>
      <c r="WYL26" s="41"/>
      <c r="WYM26" s="41"/>
      <c r="WYN26" s="41"/>
      <c r="WYO26" s="41"/>
      <c r="WYP26" s="41"/>
      <c r="WYQ26" s="41"/>
      <c r="WYR26" s="41"/>
      <c r="WYS26" s="41"/>
      <c r="WYT26" s="41"/>
      <c r="WYU26" s="41"/>
      <c r="WYV26" s="41"/>
      <c r="WYW26" s="41"/>
      <c r="WYX26" s="41"/>
      <c r="WYY26" s="41"/>
      <c r="WYZ26" s="41"/>
      <c r="WZA26" s="41"/>
      <c r="WZB26" s="41"/>
      <c r="WZC26" s="41"/>
      <c r="WZD26" s="41"/>
      <c r="WZE26" s="41"/>
      <c r="WZF26" s="41"/>
      <c r="WZG26" s="41"/>
      <c r="WZH26" s="41"/>
      <c r="WZI26" s="41"/>
      <c r="WZJ26" s="41"/>
      <c r="WZK26" s="41"/>
      <c r="WZL26" s="41"/>
      <c r="WZM26" s="41"/>
      <c r="WZN26" s="41"/>
      <c r="WZO26" s="41"/>
      <c r="WZP26" s="41"/>
      <c r="WZQ26" s="41"/>
      <c r="WZR26" s="41"/>
      <c r="WZS26" s="41"/>
      <c r="WZT26" s="41"/>
      <c r="WZU26" s="41"/>
      <c r="WZV26" s="41"/>
      <c r="WZW26" s="41"/>
      <c r="WZX26" s="41"/>
      <c r="WZY26" s="41"/>
      <c r="WZZ26" s="41"/>
      <c r="XAA26" s="41"/>
      <c r="XAB26" s="41"/>
      <c r="XAC26" s="41"/>
      <c r="XAD26" s="41"/>
      <c r="XAE26" s="41"/>
      <c r="XAF26" s="41"/>
      <c r="XAG26" s="41"/>
      <c r="XAH26" s="41"/>
      <c r="XAI26" s="41"/>
      <c r="XAJ26" s="41"/>
      <c r="XAK26" s="41"/>
      <c r="XAL26" s="41"/>
      <c r="XAM26" s="41"/>
      <c r="XAN26" s="41"/>
      <c r="XAO26" s="41"/>
      <c r="XAP26" s="41"/>
      <c r="XAQ26" s="41"/>
      <c r="XAR26" s="41"/>
      <c r="XAS26" s="41"/>
      <c r="XAT26" s="41"/>
      <c r="XAU26" s="41"/>
      <c r="XAV26" s="41"/>
      <c r="XAW26" s="41"/>
      <c r="XAX26" s="41"/>
      <c r="XAY26" s="41"/>
      <c r="XAZ26" s="41"/>
      <c r="XBA26" s="41"/>
      <c r="XBB26" s="41"/>
      <c r="XBC26" s="41"/>
      <c r="XBD26" s="41"/>
      <c r="XBE26" s="41"/>
      <c r="XBF26" s="41"/>
      <c r="XBG26" s="41"/>
      <c r="XBH26" s="41"/>
      <c r="XBI26" s="41"/>
      <c r="XBJ26" s="41"/>
      <c r="XBK26" s="41"/>
      <c r="XBL26" s="41"/>
      <c r="XBM26" s="41"/>
      <c r="XBN26" s="41"/>
      <c r="XBO26" s="41"/>
      <c r="XBP26" s="41"/>
      <c r="XBQ26" s="41"/>
      <c r="XBR26" s="41"/>
      <c r="XBS26" s="41"/>
      <c r="XBT26" s="41"/>
      <c r="XBU26" s="41"/>
      <c r="XBV26" s="41"/>
      <c r="XBW26" s="41"/>
      <c r="XBX26" s="41"/>
      <c r="XBY26" s="41"/>
      <c r="XBZ26" s="41"/>
      <c r="XCA26" s="41"/>
      <c r="XCB26" s="41"/>
      <c r="XCC26" s="41"/>
      <c r="XCD26" s="41"/>
      <c r="XCE26" s="41"/>
      <c r="XCF26" s="41"/>
      <c r="XCG26" s="41"/>
      <c r="XCH26" s="41"/>
      <c r="XCI26" s="41"/>
      <c r="XCJ26" s="41"/>
      <c r="XCK26" s="41"/>
      <c r="XCL26" s="41"/>
      <c r="XCM26" s="41"/>
      <c r="XCN26" s="41"/>
      <c r="XCO26" s="41"/>
      <c r="XCP26" s="41"/>
      <c r="XCQ26" s="41"/>
      <c r="XCR26" s="41"/>
      <c r="XCS26" s="41"/>
      <c r="XCT26" s="41"/>
      <c r="XCU26" s="41"/>
      <c r="XCV26" s="41"/>
      <c r="XCW26" s="41"/>
      <c r="XCX26" s="41"/>
      <c r="XCY26" s="41"/>
      <c r="XCZ26" s="41"/>
      <c r="XDA26" s="41"/>
      <c r="XDB26" s="41"/>
      <c r="XDC26" s="41"/>
      <c r="XDD26" s="41"/>
      <c r="XDE26" s="41"/>
      <c r="XDF26" s="41"/>
      <c r="XDG26" s="41"/>
      <c r="XDH26" s="41"/>
      <c r="XDI26" s="41"/>
      <c r="XDJ26" s="41"/>
      <c r="XDK26" s="41"/>
      <c r="XDL26" s="41"/>
      <c r="XDM26" s="41"/>
      <c r="XDN26" s="41"/>
      <c r="XDO26" s="41"/>
      <c r="XDP26" s="41"/>
      <c r="XDQ26" s="41"/>
      <c r="XDR26" s="41"/>
      <c r="XDS26" s="41"/>
      <c r="XDT26" s="41"/>
      <c r="XDU26" s="41"/>
      <c r="XDV26" s="41"/>
      <c r="XDW26" s="41"/>
      <c r="XDX26" s="41"/>
      <c r="XDY26" s="41"/>
      <c r="XDZ26" s="41"/>
      <c r="XEA26" s="41"/>
      <c r="XEB26" s="41"/>
      <c r="XEC26" s="41"/>
      <c r="XED26" s="41"/>
      <c r="XEE26" s="41"/>
      <c r="XEF26" s="41"/>
      <c r="XEG26" s="41"/>
      <c r="XEH26" s="41"/>
      <c r="XEI26" s="41"/>
      <c r="XEJ26" s="41"/>
      <c r="XEK26" s="41"/>
      <c r="XEL26" s="41"/>
      <c r="XEM26" s="41"/>
      <c r="XEN26" s="41"/>
      <c r="XEO26" s="41"/>
      <c r="XEP26" s="41"/>
      <c r="XEQ26" s="41"/>
      <c r="XER26" s="41"/>
      <c r="XES26" s="41"/>
      <c r="XET26" s="41"/>
      <c r="XEU26" s="41"/>
      <c r="XEV26" s="41"/>
      <c r="XEW26" s="41"/>
    </row>
    <row r="27" spans="1:16377" s="41" customFormat="1" ht="56" customHeight="1" x14ac:dyDescent="0.15">
      <c r="B27" s="61" t="s">
        <v>322</v>
      </c>
      <c r="C27" s="112" t="s">
        <v>196</v>
      </c>
      <c r="D27" s="113" t="s">
        <v>111</v>
      </c>
      <c r="E27" s="113" t="s">
        <v>112</v>
      </c>
      <c r="F27" s="113" t="s">
        <v>113</v>
      </c>
      <c r="G27" s="112" t="s">
        <v>197</v>
      </c>
      <c r="H27" s="36">
        <f>SUM(I27:AM27)</f>
        <v>76</v>
      </c>
      <c r="I27" s="43"/>
      <c r="J27" s="43"/>
      <c r="K27" s="43"/>
      <c r="L27" s="43"/>
      <c r="M27" s="43"/>
      <c r="N27" s="43"/>
      <c r="O27" s="44"/>
      <c r="P27" s="43">
        <f>(10+3)</f>
        <v>13</v>
      </c>
      <c r="Q27" s="43"/>
      <c r="R27" s="43"/>
      <c r="S27" s="43"/>
      <c r="T27" s="43"/>
      <c r="U27" s="43"/>
      <c r="V27" s="43"/>
      <c r="W27" s="43">
        <f>(25+6+5)</f>
        <v>36</v>
      </c>
      <c r="X27" s="43"/>
      <c r="Y27" s="43"/>
      <c r="Z27" s="43"/>
      <c r="AA27" s="90"/>
      <c r="AB27" s="43"/>
      <c r="AC27" s="43"/>
      <c r="AD27" s="43">
        <v>27</v>
      </c>
      <c r="AE27" s="43"/>
      <c r="AF27" s="43"/>
      <c r="AG27" s="43"/>
      <c r="AH27" s="43"/>
      <c r="AI27" s="43"/>
      <c r="AJ27" s="43"/>
      <c r="AK27" s="46"/>
      <c r="AL27" s="46"/>
      <c r="AM27" s="46"/>
      <c r="AN27" s="39"/>
      <c r="AO27" s="39"/>
      <c r="AP27" s="39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  <c r="IU27" s="51"/>
      <c r="IV27" s="51"/>
      <c r="IW27" s="51"/>
      <c r="IX27" s="51"/>
      <c r="IY27" s="51"/>
      <c r="IZ27" s="51"/>
      <c r="JA27" s="51"/>
      <c r="JB27" s="51"/>
      <c r="JC27" s="51"/>
      <c r="JD27" s="51"/>
      <c r="JE27" s="51"/>
      <c r="JF27" s="51"/>
      <c r="JG27" s="51"/>
      <c r="JH27" s="51"/>
      <c r="JI27" s="51"/>
      <c r="JJ27" s="51"/>
      <c r="JK27" s="51"/>
      <c r="JL27" s="51"/>
      <c r="JM27" s="51"/>
      <c r="JN27" s="51"/>
      <c r="JO27" s="51"/>
      <c r="JP27" s="51"/>
      <c r="JQ27" s="51"/>
      <c r="JR27" s="51"/>
      <c r="JS27" s="51"/>
      <c r="JT27" s="51"/>
      <c r="JU27" s="51"/>
      <c r="JV27" s="51"/>
      <c r="JW27" s="51"/>
      <c r="JX27" s="51"/>
      <c r="JY27" s="51"/>
      <c r="JZ27" s="51"/>
      <c r="KA27" s="51"/>
      <c r="KB27" s="51"/>
      <c r="KC27" s="51"/>
      <c r="KD27" s="51"/>
      <c r="KE27" s="51"/>
      <c r="KF27" s="51"/>
      <c r="KG27" s="51"/>
      <c r="KH27" s="51"/>
      <c r="KI27" s="51"/>
      <c r="KJ27" s="51"/>
      <c r="KK27" s="51"/>
      <c r="KL27" s="51"/>
      <c r="KM27" s="51"/>
      <c r="KN27" s="51"/>
      <c r="KO27" s="51"/>
      <c r="KP27" s="51"/>
      <c r="KQ27" s="51"/>
      <c r="KR27" s="51"/>
      <c r="KS27" s="51"/>
      <c r="KT27" s="51"/>
      <c r="KU27" s="51"/>
      <c r="KV27" s="51"/>
      <c r="KW27" s="51"/>
      <c r="KX27" s="51"/>
      <c r="KY27" s="51"/>
      <c r="KZ27" s="51"/>
      <c r="LA27" s="51"/>
      <c r="LB27" s="51"/>
      <c r="LC27" s="51"/>
      <c r="LD27" s="51"/>
      <c r="LE27" s="51"/>
      <c r="LF27" s="51"/>
      <c r="LG27" s="51"/>
      <c r="LH27" s="51"/>
      <c r="LI27" s="51"/>
      <c r="LJ27" s="51"/>
      <c r="LK27" s="51"/>
      <c r="LL27" s="51"/>
      <c r="LM27" s="51"/>
      <c r="LN27" s="51"/>
      <c r="LO27" s="51"/>
      <c r="LP27" s="51"/>
      <c r="LQ27" s="51"/>
      <c r="LR27" s="51"/>
      <c r="LS27" s="51"/>
      <c r="LT27" s="51"/>
      <c r="LU27" s="51"/>
      <c r="LV27" s="51"/>
      <c r="LW27" s="51"/>
      <c r="LX27" s="51"/>
      <c r="LY27" s="51"/>
      <c r="LZ27" s="51"/>
      <c r="MA27" s="51"/>
      <c r="MB27" s="51"/>
      <c r="MC27" s="51"/>
      <c r="MD27" s="51"/>
      <c r="ME27" s="51"/>
      <c r="MF27" s="51"/>
      <c r="MG27" s="51"/>
      <c r="MH27" s="51"/>
      <c r="MI27" s="51"/>
      <c r="MJ27" s="51"/>
      <c r="MK27" s="51"/>
      <c r="ML27" s="51"/>
      <c r="MM27" s="51"/>
      <c r="MN27" s="51"/>
      <c r="MO27" s="51"/>
      <c r="MP27" s="51"/>
      <c r="MQ27" s="51"/>
      <c r="MR27" s="51"/>
      <c r="MS27" s="51"/>
      <c r="MT27" s="51"/>
      <c r="MU27" s="51"/>
      <c r="MV27" s="51"/>
      <c r="MW27" s="51"/>
      <c r="MX27" s="51"/>
      <c r="MY27" s="51"/>
      <c r="MZ27" s="51"/>
      <c r="NA27" s="51"/>
      <c r="NB27" s="51"/>
      <c r="NC27" s="51"/>
      <c r="ND27" s="51"/>
      <c r="NE27" s="51"/>
      <c r="NF27" s="51"/>
      <c r="NG27" s="51"/>
      <c r="NH27" s="51"/>
      <c r="NI27" s="51"/>
      <c r="NJ27" s="51"/>
      <c r="NK27" s="51"/>
      <c r="NL27" s="51"/>
      <c r="NM27" s="51"/>
      <c r="NN27" s="51"/>
      <c r="NO27" s="51"/>
      <c r="NP27" s="51"/>
      <c r="NQ27" s="51"/>
      <c r="NR27" s="51"/>
      <c r="NS27" s="51"/>
      <c r="NT27" s="51"/>
      <c r="NU27" s="51"/>
      <c r="NV27" s="51"/>
      <c r="NW27" s="51"/>
      <c r="NX27" s="51"/>
      <c r="NY27" s="51"/>
      <c r="NZ27" s="51"/>
      <c r="OA27" s="51"/>
      <c r="OB27" s="51"/>
      <c r="OC27" s="51"/>
      <c r="OD27" s="51"/>
      <c r="OE27" s="51"/>
      <c r="OF27" s="51"/>
      <c r="OG27" s="51"/>
      <c r="OH27" s="51"/>
      <c r="OI27" s="51"/>
      <c r="OJ27" s="51"/>
      <c r="OK27" s="51"/>
      <c r="OL27" s="51"/>
      <c r="OM27" s="51"/>
      <c r="ON27" s="51"/>
      <c r="OO27" s="51"/>
      <c r="OP27" s="51"/>
      <c r="OQ27" s="51"/>
      <c r="OR27" s="51"/>
      <c r="OS27" s="51"/>
      <c r="OT27" s="51"/>
      <c r="OU27" s="51"/>
      <c r="OV27" s="51"/>
      <c r="OW27" s="51"/>
      <c r="OX27" s="51"/>
      <c r="OY27" s="51"/>
      <c r="OZ27" s="51"/>
      <c r="PA27" s="51"/>
      <c r="PB27" s="51"/>
      <c r="PC27" s="51"/>
      <c r="PD27" s="51"/>
      <c r="PE27" s="51"/>
      <c r="PF27" s="51"/>
      <c r="PG27" s="51"/>
      <c r="PH27" s="51"/>
      <c r="PI27" s="51"/>
      <c r="PJ27" s="51"/>
      <c r="PK27" s="51"/>
      <c r="PL27" s="51"/>
      <c r="PM27" s="51"/>
      <c r="PN27" s="51"/>
      <c r="PO27" s="51"/>
      <c r="PP27" s="51"/>
      <c r="PQ27" s="51"/>
      <c r="PR27" s="51"/>
      <c r="PS27" s="51"/>
      <c r="PT27" s="51"/>
      <c r="PU27" s="51"/>
      <c r="PV27" s="51"/>
      <c r="PW27" s="51"/>
      <c r="PX27" s="51"/>
      <c r="PY27" s="51"/>
      <c r="PZ27" s="51"/>
      <c r="QA27" s="51"/>
      <c r="QB27" s="51"/>
      <c r="QC27" s="51"/>
      <c r="QD27" s="51"/>
      <c r="QE27" s="51"/>
      <c r="QF27" s="51"/>
      <c r="QG27" s="51"/>
      <c r="QH27" s="51"/>
      <c r="QI27" s="51"/>
      <c r="QJ27" s="51"/>
      <c r="QK27" s="51"/>
      <c r="QL27" s="51"/>
      <c r="QM27" s="51"/>
      <c r="QN27" s="51"/>
      <c r="QO27" s="51"/>
      <c r="QP27" s="51"/>
      <c r="QQ27" s="51"/>
      <c r="QR27" s="51"/>
      <c r="QS27" s="51"/>
      <c r="QT27" s="51"/>
      <c r="QU27" s="51"/>
      <c r="QV27" s="51"/>
      <c r="QW27" s="51"/>
      <c r="QX27" s="51"/>
      <c r="QY27" s="51"/>
      <c r="QZ27" s="51"/>
      <c r="RA27" s="51"/>
      <c r="RB27" s="51"/>
      <c r="RC27" s="51"/>
      <c r="RD27" s="51"/>
      <c r="RE27" s="51"/>
      <c r="RF27" s="51"/>
      <c r="RG27" s="51"/>
      <c r="RH27" s="51"/>
      <c r="RI27" s="51"/>
      <c r="RJ27" s="51"/>
      <c r="RK27" s="51"/>
      <c r="RL27" s="51"/>
      <c r="RM27" s="51"/>
      <c r="RN27" s="51"/>
      <c r="RO27" s="51"/>
      <c r="RP27" s="51"/>
      <c r="RQ27" s="51"/>
      <c r="RR27" s="51"/>
      <c r="RS27" s="51"/>
      <c r="RT27" s="51"/>
      <c r="RU27" s="51"/>
      <c r="RV27" s="51"/>
      <c r="RW27" s="51"/>
      <c r="RX27" s="51"/>
      <c r="RY27" s="51"/>
      <c r="RZ27" s="51"/>
      <c r="SA27" s="51"/>
      <c r="SB27" s="51"/>
      <c r="SC27" s="51"/>
      <c r="SD27" s="51"/>
      <c r="SE27" s="51"/>
      <c r="SF27" s="51"/>
      <c r="SG27" s="51"/>
      <c r="SH27" s="51"/>
      <c r="SI27" s="51"/>
      <c r="SJ27" s="51"/>
      <c r="SK27" s="51"/>
      <c r="SL27" s="51"/>
      <c r="SM27" s="51"/>
      <c r="SN27" s="51"/>
      <c r="SO27" s="51"/>
      <c r="SP27" s="51"/>
      <c r="SQ27" s="51"/>
      <c r="SR27" s="51"/>
      <c r="SS27" s="51"/>
      <c r="ST27" s="51"/>
      <c r="SU27" s="51"/>
      <c r="SV27" s="51"/>
      <c r="SW27" s="51"/>
      <c r="SX27" s="51"/>
      <c r="SY27" s="51"/>
      <c r="SZ27" s="51"/>
      <c r="TA27" s="51"/>
      <c r="TB27" s="51"/>
      <c r="TC27" s="51"/>
      <c r="TD27" s="51"/>
      <c r="TE27" s="51"/>
      <c r="TF27" s="51"/>
      <c r="TG27" s="51"/>
      <c r="TH27" s="51"/>
      <c r="TI27" s="51"/>
      <c r="TJ27" s="51"/>
      <c r="TK27" s="51"/>
      <c r="TL27" s="51"/>
      <c r="TM27" s="51"/>
      <c r="TN27" s="51"/>
      <c r="TO27" s="51"/>
      <c r="TP27" s="51"/>
      <c r="TQ27" s="51"/>
      <c r="TR27" s="51"/>
      <c r="TS27" s="51"/>
      <c r="TT27" s="51"/>
      <c r="TU27" s="51"/>
      <c r="TV27" s="51"/>
      <c r="TW27" s="51"/>
      <c r="TX27" s="51"/>
      <c r="TY27" s="51"/>
      <c r="TZ27" s="51"/>
      <c r="UA27" s="51"/>
      <c r="UB27" s="51"/>
      <c r="UC27" s="51"/>
      <c r="UD27" s="51"/>
      <c r="UE27" s="51"/>
      <c r="UF27" s="51"/>
      <c r="UG27" s="51"/>
      <c r="UH27" s="51"/>
      <c r="UI27" s="51"/>
      <c r="UJ27" s="51"/>
      <c r="UK27" s="51"/>
      <c r="UL27" s="51"/>
      <c r="UM27" s="51"/>
      <c r="UN27" s="51"/>
      <c r="UO27" s="51"/>
      <c r="UP27" s="51"/>
      <c r="UQ27" s="51"/>
      <c r="UR27" s="51"/>
      <c r="US27" s="51"/>
      <c r="UT27" s="51"/>
      <c r="UU27" s="51"/>
      <c r="UV27" s="51"/>
      <c r="UW27" s="51"/>
      <c r="UX27" s="51"/>
      <c r="UY27" s="51"/>
      <c r="UZ27" s="51"/>
      <c r="VA27" s="51"/>
      <c r="VB27" s="51"/>
      <c r="VC27" s="51"/>
      <c r="VD27" s="51"/>
      <c r="VE27" s="51"/>
      <c r="VF27" s="51"/>
      <c r="VG27" s="51"/>
      <c r="VH27" s="51"/>
      <c r="VI27" s="51"/>
      <c r="VJ27" s="51"/>
      <c r="VK27" s="51"/>
      <c r="VL27" s="51"/>
      <c r="VM27" s="51"/>
      <c r="VN27" s="51"/>
      <c r="VO27" s="51"/>
      <c r="VP27" s="51"/>
      <c r="VQ27" s="51"/>
      <c r="VR27" s="51"/>
      <c r="VS27" s="51"/>
      <c r="VT27" s="51"/>
      <c r="VU27" s="51"/>
      <c r="VV27" s="51"/>
      <c r="VW27" s="51"/>
      <c r="VX27" s="51"/>
      <c r="VY27" s="51"/>
      <c r="VZ27" s="51"/>
      <c r="WA27" s="51"/>
      <c r="WB27" s="51"/>
      <c r="WC27" s="51"/>
      <c r="WD27" s="51"/>
      <c r="WE27" s="51"/>
      <c r="WF27" s="51"/>
      <c r="WG27" s="51"/>
      <c r="WH27" s="51"/>
      <c r="WI27" s="51"/>
      <c r="WJ27" s="51"/>
      <c r="WK27" s="51"/>
      <c r="WL27" s="51"/>
      <c r="WM27" s="51"/>
      <c r="WN27" s="51"/>
      <c r="WO27" s="51"/>
      <c r="WP27" s="51"/>
      <c r="WQ27" s="51"/>
      <c r="WR27" s="51"/>
      <c r="WS27" s="51"/>
      <c r="WT27" s="51"/>
      <c r="WU27" s="51"/>
      <c r="WV27" s="51"/>
      <c r="WW27" s="51"/>
      <c r="WX27" s="51"/>
      <c r="WY27" s="51"/>
      <c r="WZ27" s="51"/>
      <c r="XA27" s="51"/>
      <c r="XB27" s="51"/>
      <c r="XC27" s="51"/>
      <c r="XD27" s="51"/>
      <c r="XE27" s="51"/>
      <c r="XF27" s="51"/>
      <c r="XG27" s="51"/>
      <c r="XH27" s="51"/>
      <c r="XI27" s="51"/>
      <c r="XJ27" s="51"/>
      <c r="XK27" s="51"/>
      <c r="XL27" s="51"/>
      <c r="XM27" s="51"/>
      <c r="XN27" s="51"/>
      <c r="XO27" s="51"/>
      <c r="XP27" s="51"/>
      <c r="XQ27" s="51"/>
      <c r="XR27" s="51"/>
      <c r="XS27" s="51"/>
      <c r="XT27" s="51"/>
      <c r="XU27" s="51"/>
      <c r="XV27" s="51"/>
      <c r="XW27" s="51"/>
      <c r="XX27" s="51"/>
      <c r="XY27" s="51"/>
      <c r="XZ27" s="51"/>
      <c r="YA27" s="51"/>
      <c r="YB27" s="51"/>
      <c r="YC27" s="51"/>
      <c r="YD27" s="51"/>
      <c r="YE27" s="51"/>
      <c r="YF27" s="51"/>
      <c r="YG27" s="51"/>
      <c r="YH27" s="51"/>
      <c r="YI27" s="51"/>
      <c r="YJ27" s="51"/>
      <c r="YK27" s="51"/>
      <c r="YL27" s="51"/>
      <c r="YM27" s="51"/>
      <c r="YN27" s="51"/>
      <c r="YO27" s="51"/>
      <c r="YP27" s="51"/>
      <c r="YQ27" s="51"/>
      <c r="YR27" s="51"/>
      <c r="YS27" s="51"/>
      <c r="YT27" s="51"/>
      <c r="YU27" s="51"/>
      <c r="YV27" s="51"/>
      <c r="YW27" s="51"/>
      <c r="YX27" s="51"/>
      <c r="YY27" s="51"/>
      <c r="YZ27" s="51"/>
      <c r="ZA27" s="51"/>
      <c r="ZB27" s="51"/>
      <c r="ZC27" s="51"/>
      <c r="ZD27" s="51"/>
      <c r="ZE27" s="51"/>
      <c r="ZF27" s="51"/>
      <c r="ZG27" s="51"/>
      <c r="ZH27" s="51"/>
      <c r="ZI27" s="51"/>
      <c r="ZJ27" s="51"/>
      <c r="ZK27" s="51"/>
      <c r="ZL27" s="51"/>
      <c r="ZM27" s="51"/>
      <c r="ZN27" s="51"/>
      <c r="ZO27" s="51"/>
      <c r="ZP27" s="51"/>
      <c r="ZQ27" s="51"/>
      <c r="ZR27" s="51"/>
      <c r="ZS27" s="51"/>
      <c r="ZT27" s="51"/>
      <c r="ZU27" s="51"/>
      <c r="ZV27" s="51"/>
      <c r="ZW27" s="51"/>
      <c r="ZX27" s="51"/>
      <c r="ZY27" s="51"/>
      <c r="ZZ27" s="51"/>
      <c r="AAA27" s="51"/>
      <c r="AAB27" s="51"/>
      <c r="AAC27" s="51"/>
      <c r="AAD27" s="51"/>
      <c r="AAE27" s="51"/>
      <c r="AAF27" s="51"/>
      <c r="AAG27" s="51"/>
      <c r="AAH27" s="51"/>
      <c r="AAI27" s="51"/>
      <c r="AAJ27" s="51"/>
      <c r="AAK27" s="51"/>
      <c r="AAL27" s="51"/>
      <c r="AAM27" s="51"/>
      <c r="AAN27" s="51"/>
      <c r="AAO27" s="51"/>
      <c r="AAP27" s="51"/>
      <c r="AAQ27" s="51"/>
      <c r="AAR27" s="51"/>
      <c r="AAS27" s="51"/>
      <c r="AAT27" s="51"/>
      <c r="AAU27" s="51"/>
      <c r="AAV27" s="51"/>
      <c r="AAW27" s="51"/>
      <c r="AAX27" s="51"/>
      <c r="AAY27" s="51"/>
      <c r="AAZ27" s="51"/>
      <c r="ABA27" s="51"/>
      <c r="ABB27" s="51"/>
      <c r="ABC27" s="51"/>
      <c r="ABD27" s="51"/>
      <c r="ABE27" s="51"/>
      <c r="ABF27" s="51"/>
      <c r="ABG27" s="51"/>
      <c r="ABH27" s="51"/>
      <c r="ABI27" s="51"/>
      <c r="ABJ27" s="51"/>
      <c r="ABK27" s="51"/>
      <c r="ABL27" s="51"/>
      <c r="ABM27" s="51"/>
      <c r="ABN27" s="51"/>
      <c r="ABO27" s="51"/>
      <c r="ABP27" s="51"/>
      <c r="ABQ27" s="51"/>
      <c r="ABR27" s="51"/>
      <c r="ABS27" s="51"/>
      <c r="ABT27" s="51"/>
      <c r="ABU27" s="51"/>
      <c r="ABV27" s="51"/>
      <c r="ABW27" s="51"/>
      <c r="ABX27" s="51"/>
      <c r="ABY27" s="51"/>
      <c r="ABZ27" s="51"/>
      <c r="ACA27" s="51"/>
      <c r="ACB27" s="51"/>
      <c r="ACC27" s="51"/>
      <c r="ACD27" s="51"/>
      <c r="ACE27" s="51"/>
      <c r="ACF27" s="51"/>
      <c r="ACG27" s="51"/>
      <c r="ACH27" s="51"/>
      <c r="ACI27" s="51"/>
      <c r="ACJ27" s="51"/>
      <c r="ACK27" s="51"/>
      <c r="ACL27" s="51"/>
      <c r="ACM27" s="51"/>
      <c r="ACN27" s="51"/>
      <c r="ACO27" s="51"/>
      <c r="ACP27" s="51"/>
      <c r="ACQ27" s="51"/>
      <c r="ACR27" s="51"/>
      <c r="ACS27" s="51"/>
      <c r="ACT27" s="51"/>
      <c r="ACU27" s="51"/>
      <c r="ACV27" s="51"/>
      <c r="ACW27" s="51"/>
      <c r="ACX27" s="51"/>
      <c r="ACY27" s="51"/>
      <c r="ACZ27" s="51"/>
      <c r="ADA27" s="51"/>
      <c r="ADB27" s="51"/>
      <c r="ADC27" s="51"/>
      <c r="ADD27" s="51"/>
      <c r="ADE27" s="51"/>
      <c r="ADF27" s="51"/>
      <c r="ADG27" s="51"/>
      <c r="ADH27" s="51"/>
      <c r="ADI27" s="51"/>
      <c r="ADJ27" s="51"/>
      <c r="ADK27" s="51"/>
      <c r="ADL27" s="51"/>
      <c r="ADM27" s="51"/>
      <c r="ADN27" s="51"/>
      <c r="ADO27" s="51"/>
      <c r="ADP27" s="51"/>
      <c r="ADQ27" s="51"/>
      <c r="ADR27" s="51"/>
      <c r="ADS27" s="51"/>
      <c r="ADT27" s="51"/>
      <c r="ADU27" s="51"/>
      <c r="ADV27" s="51"/>
      <c r="ADW27" s="51"/>
      <c r="ADX27" s="51"/>
      <c r="ADY27" s="51"/>
      <c r="ADZ27" s="51"/>
      <c r="AEA27" s="51"/>
      <c r="AEB27" s="51"/>
      <c r="AEC27" s="51"/>
      <c r="AED27" s="51"/>
      <c r="AEE27" s="51"/>
      <c r="AEF27" s="51"/>
      <c r="AEG27" s="51"/>
      <c r="AEH27" s="51"/>
      <c r="AEI27" s="51"/>
      <c r="AEJ27" s="51"/>
      <c r="AEK27" s="51"/>
      <c r="AEL27" s="51"/>
      <c r="AEM27" s="51"/>
      <c r="AEN27" s="51"/>
      <c r="AEO27" s="51"/>
      <c r="AEP27" s="51"/>
      <c r="AEQ27" s="51"/>
      <c r="AER27" s="51"/>
      <c r="AES27" s="51"/>
      <c r="AET27" s="51"/>
      <c r="AEU27" s="51"/>
      <c r="AEV27" s="51"/>
      <c r="AEW27" s="51"/>
      <c r="AEX27" s="51"/>
      <c r="AEY27" s="51"/>
      <c r="AEZ27" s="51"/>
      <c r="AFA27" s="51"/>
      <c r="AFB27" s="51"/>
      <c r="AFC27" s="51"/>
      <c r="AFD27" s="51"/>
      <c r="AFE27" s="51"/>
      <c r="AFF27" s="51"/>
      <c r="AFG27" s="51"/>
      <c r="AFH27" s="51"/>
      <c r="AFI27" s="51"/>
      <c r="AFJ27" s="51"/>
      <c r="AFK27" s="51"/>
      <c r="AFL27" s="51"/>
      <c r="AFM27" s="51"/>
      <c r="AFN27" s="51"/>
      <c r="AFO27" s="51"/>
      <c r="AFP27" s="51"/>
      <c r="AFQ27" s="51"/>
      <c r="AFR27" s="51"/>
      <c r="AFS27" s="51"/>
      <c r="AFT27" s="51"/>
      <c r="AFU27" s="51"/>
      <c r="AFV27" s="51"/>
      <c r="AFW27" s="51"/>
      <c r="AFX27" s="51"/>
      <c r="AFY27" s="51"/>
      <c r="AFZ27" s="51"/>
      <c r="AGA27" s="51"/>
      <c r="AGB27" s="51"/>
      <c r="AGC27" s="51"/>
      <c r="AGD27" s="51"/>
      <c r="AGE27" s="51"/>
      <c r="AGF27" s="51"/>
      <c r="AGG27" s="51"/>
      <c r="AGH27" s="51"/>
      <c r="AGI27" s="51"/>
      <c r="AGJ27" s="51"/>
      <c r="AGK27" s="51"/>
      <c r="AGL27" s="51"/>
      <c r="AGM27" s="51"/>
      <c r="AGN27" s="51"/>
      <c r="AGO27" s="51"/>
      <c r="AGP27" s="51"/>
      <c r="AGQ27" s="51"/>
      <c r="AGR27" s="51"/>
      <c r="AGS27" s="51"/>
      <c r="AGT27" s="51"/>
      <c r="AGU27" s="51"/>
      <c r="AGV27" s="51"/>
      <c r="AGW27" s="51"/>
      <c r="AGX27" s="51"/>
      <c r="AGY27" s="51"/>
      <c r="AGZ27" s="51"/>
      <c r="AHA27" s="51"/>
      <c r="AHB27" s="51"/>
      <c r="AHC27" s="51"/>
      <c r="AHD27" s="51"/>
      <c r="AHE27" s="51"/>
      <c r="AHF27" s="51"/>
      <c r="AHG27" s="51"/>
      <c r="AHH27" s="51"/>
      <c r="AHI27" s="51"/>
      <c r="AHJ27" s="51"/>
      <c r="AHK27" s="51"/>
      <c r="AHL27" s="51"/>
      <c r="AHM27" s="51"/>
      <c r="AHN27" s="51"/>
      <c r="AHO27" s="51"/>
      <c r="AHP27" s="51"/>
      <c r="AHQ27" s="51"/>
      <c r="AHR27" s="51"/>
      <c r="AHS27" s="51"/>
      <c r="AHT27" s="51"/>
      <c r="AHU27" s="51"/>
      <c r="AHV27" s="51"/>
      <c r="AHW27" s="51"/>
      <c r="AHX27" s="51"/>
      <c r="AHY27" s="51"/>
      <c r="AHZ27" s="51"/>
      <c r="AIA27" s="51"/>
      <c r="AIB27" s="51"/>
      <c r="AIC27" s="51"/>
      <c r="AID27" s="51"/>
      <c r="AIE27" s="51"/>
      <c r="AIF27" s="51"/>
      <c r="AIG27" s="51"/>
      <c r="AIH27" s="51"/>
      <c r="AII27" s="51"/>
      <c r="AIJ27" s="51"/>
      <c r="AIK27" s="51"/>
      <c r="AIL27" s="51"/>
      <c r="AIM27" s="51"/>
      <c r="AIN27" s="51"/>
      <c r="AIO27" s="51"/>
      <c r="AIP27" s="51"/>
      <c r="AIQ27" s="51"/>
      <c r="AIR27" s="51"/>
      <c r="AIS27" s="51"/>
      <c r="AIT27" s="51"/>
      <c r="AIU27" s="51"/>
      <c r="AIV27" s="51"/>
      <c r="AIW27" s="51"/>
      <c r="AIX27" s="51"/>
      <c r="AIY27" s="51"/>
      <c r="AIZ27" s="51"/>
      <c r="AJA27" s="51"/>
      <c r="AJB27" s="51"/>
      <c r="AJC27" s="51"/>
      <c r="AJD27" s="51"/>
      <c r="AJE27" s="51"/>
      <c r="AJF27" s="51"/>
      <c r="AJG27" s="51"/>
      <c r="AJH27" s="51"/>
      <c r="AJI27" s="51"/>
      <c r="AJJ27" s="51"/>
      <c r="AJK27" s="51"/>
      <c r="AJL27" s="51"/>
      <c r="AJM27" s="51"/>
      <c r="AJN27" s="51"/>
      <c r="AJO27" s="51"/>
      <c r="AJP27" s="51"/>
      <c r="AJQ27" s="51"/>
      <c r="AJR27" s="51"/>
      <c r="AJS27" s="51"/>
      <c r="AJT27" s="51"/>
      <c r="AJU27" s="51"/>
      <c r="AJV27" s="51"/>
      <c r="AJW27" s="51"/>
      <c r="AJX27" s="51"/>
      <c r="AJY27" s="51"/>
      <c r="AJZ27" s="51"/>
      <c r="AKA27" s="51"/>
      <c r="AKB27" s="51"/>
      <c r="AKC27" s="51"/>
      <c r="AKD27" s="51"/>
      <c r="AKE27" s="51"/>
      <c r="AKF27" s="51"/>
      <c r="AKG27" s="51"/>
      <c r="AKH27" s="51"/>
      <c r="AKI27" s="51"/>
      <c r="AKJ27" s="51"/>
      <c r="AKK27" s="51"/>
      <c r="AKL27" s="51"/>
      <c r="AKM27" s="51"/>
      <c r="AKN27" s="51"/>
      <c r="AKO27" s="51"/>
      <c r="AKP27" s="51"/>
      <c r="AKQ27" s="51"/>
      <c r="AKR27" s="51"/>
      <c r="AKS27" s="51"/>
      <c r="AKT27" s="51"/>
      <c r="AKU27" s="51"/>
      <c r="AKV27" s="51"/>
      <c r="AKW27" s="51"/>
      <c r="AKX27" s="51"/>
      <c r="AKY27" s="51"/>
      <c r="AKZ27" s="51"/>
      <c r="ALA27" s="51"/>
      <c r="ALB27" s="51"/>
      <c r="ALC27" s="51"/>
      <c r="ALD27" s="51"/>
      <c r="ALE27" s="51"/>
      <c r="ALF27" s="51"/>
      <c r="ALG27" s="51"/>
      <c r="ALH27" s="51"/>
      <c r="ALI27" s="51"/>
      <c r="ALJ27" s="51"/>
      <c r="ALK27" s="51"/>
      <c r="ALL27" s="51"/>
      <c r="ALM27" s="51"/>
      <c r="ALN27" s="51"/>
      <c r="ALO27" s="51"/>
      <c r="ALP27" s="51"/>
      <c r="ALQ27" s="51"/>
      <c r="ALR27" s="51"/>
      <c r="ALS27" s="51"/>
      <c r="ALT27" s="51"/>
      <c r="ALU27" s="51"/>
      <c r="ALV27" s="51"/>
      <c r="ALW27" s="51"/>
      <c r="ALX27" s="51"/>
      <c r="ALY27" s="51"/>
      <c r="ALZ27" s="51"/>
      <c r="AMA27" s="51"/>
      <c r="AMB27" s="51"/>
      <c r="AMC27" s="51"/>
      <c r="AMD27" s="51"/>
      <c r="AME27" s="51"/>
      <c r="AMF27" s="51"/>
      <c r="AMG27" s="51"/>
      <c r="AMH27" s="51"/>
      <c r="AMI27" s="51"/>
      <c r="AMJ27" s="51"/>
      <c r="AMK27" s="51"/>
      <c r="AML27" s="51"/>
      <c r="AMM27" s="51"/>
      <c r="AMN27" s="51"/>
      <c r="AMO27" s="51"/>
      <c r="AMP27" s="51"/>
      <c r="AMQ27" s="51"/>
      <c r="AMR27" s="51"/>
      <c r="AMS27" s="51"/>
      <c r="AMT27" s="51"/>
      <c r="AMU27" s="51"/>
      <c r="AMV27" s="51"/>
      <c r="AMW27" s="51"/>
      <c r="AMX27" s="51"/>
      <c r="AMY27" s="51"/>
      <c r="AMZ27" s="51"/>
      <c r="ANA27" s="51"/>
      <c r="ANB27" s="51"/>
      <c r="ANC27" s="51"/>
      <c r="AND27" s="51"/>
      <c r="ANE27" s="51"/>
      <c r="ANF27" s="51"/>
      <c r="ANG27" s="51"/>
      <c r="ANH27" s="51"/>
      <c r="ANI27" s="51"/>
      <c r="ANJ27" s="51"/>
      <c r="ANK27" s="51"/>
      <c r="ANL27" s="51"/>
      <c r="ANM27" s="51"/>
      <c r="ANN27" s="51"/>
      <c r="ANO27" s="51"/>
      <c r="ANP27" s="51"/>
      <c r="ANQ27" s="51"/>
      <c r="ANR27" s="51"/>
      <c r="ANS27" s="51"/>
      <c r="ANT27" s="51"/>
      <c r="ANU27" s="51"/>
      <c r="ANV27" s="51"/>
      <c r="ANW27" s="51"/>
      <c r="ANX27" s="51"/>
      <c r="ANY27" s="51"/>
      <c r="ANZ27" s="51"/>
      <c r="AOA27" s="51"/>
      <c r="AOB27" s="51"/>
      <c r="AOC27" s="51"/>
      <c r="AOD27" s="51"/>
      <c r="AOE27" s="51"/>
      <c r="AOF27" s="51"/>
      <c r="AOG27" s="51"/>
      <c r="AOH27" s="51"/>
      <c r="AOI27" s="51"/>
      <c r="AOJ27" s="51"/>
      <c r="AOK27" s="51"/>
      <c r="AOL27" s="51"/>
      <c r="AOM27" s="51"/>
      <c r="AON27" s="51"/>
      <c r="AOO27" s="51"/>
      <c r="AOP27" s="51"/>
      <c r="AOQ27" s="51"/>
      <c r="AOR27" s="51"/>
      <c r="AOS27" s="51"/>
      <c r="AOT27" s="51"/>
      <c r="AOU27" s="51"/>
      <c r="AOV27" s="51"/>
      <c r="AOW27" s="51"/>
      <c r="AOX27" s="51"/>
      <c r="AOY27" s="51"/>
      <c r="AOZ27" s="51"/>
      <c r="APA27" s="51"/>
      <c r="APB27" s="51"/>
      <c r="APC27" s="51"/>
      <c r="APD27" s="51"/>
      <c r="APE27" s="51"/>
      <c r="APF27" s="51"/>
      <c r="APG27" s="51"/>
      <c r="APH27" s="51"/>
      <c r="API27" s="51"/>
      <c r="APJ27" s="51"/>
      <c r="APK27" s="51"/>
      <c r="APL27" s="51"/>
      <c r="APM27" s="51"/>
      <c r="APN27" s="51"/>
      <c r="APO27" s="51"/>
      <c r="APP27" s="51"/>
      <c r="APQ27" s="51"/>
      <c r="APR27" s="51"/>
      <c r="APS27" s="51"/>
      <c r="APT27" s="51"/>
      <c r="APU27" s="51"/>
      <c r="APV27" s="51"/>
      <c r="APW27" s="51"/>
      <c r="APX27" s="51"/>
      <c r="APY27" s="51"/>
      <c r="APZ27" s="51"/>
      <c r="AQA27" s="51"/>
      <c r="AQB27" s="51"/>
      <c r="AQC27" s="51"/>
      <c r="AQD27" s="51"/>
      <c r="AQE27" s="51"/>
      <c r="AQF27" s="51"/>
      <c r="AQG27" s="51"/>
      <c r="AQH27" s="51"/>
      <c r="AQI27" s="51"/>
      <c r="AQJ27" s="51"/>
      <c r="AQK27" s="51"/>
      <c r="AQL27" s="51"/>
      <c r="AQM27" s="51"/>
      <c r="AQN27" s="51"/>
      <c r="AQO27" s="51"/>
      <c r="AQP27" s="51"/>
      <c r="AQQ27" s="51"/>
      <c r="AQR27" s="51"/>
      <c r="AQS27" s="51"/>
      <c r="AQT27" s="51"/>
      <c r="AQU27" s="51"/>
      <c r="AQV27" s="51"/>
      <c r="AQW27" s="51"/>
      <c r="AQX27" s="51"/>
      <c r="AQY27" s="51"/>
      <c r="AQZ27" s="51"/>
      <c r="ARA27" s="51"/>
      <c r="ARB27" s="51"/>
      <c r="ARC27" s="51"/>
      <c r="ARD27" s="51"/>
      <c r="ARE27" s="51"/>
      <c r="ARF27" s="51"/>
      <c r="ARG27" s="51"/>
      <c r="ARH27" s="51"/>
      <c r="ARI27" s="51"/>
      <c r="ARJ27" s="51"/>
      <c r="ARK27" s="51"/>
      <c r="ARL27" s="51"/>
      <c r="ARM27" s="51"/>
      <c r="ARN27" s="51"/>
      <c r="ARO27" s="51"/>
      <c r="ARP27" s="51"/>
      <c r="ARQ27" s="51"/>
      <c r="ARR27" s="51"/>
      <c r="ARS27" s="51"/>
      <c r="ART27" s="51"/>
      <c r="ARU27" s="51"/>
      <c r="ARV27" s="51"/>
      <c r="ARW27" s="51"/>
      <c r="ARX27" s="51"/>
      <c r="ARY27" s="51"/>
      <c r="ARZ27" s="51"/>
      <c r="ASA27" s="51"/>
      <c r="ASB27" s="51"/>
      <c r="ASC27" s="51"/>
      <c r="ASD27" s="51"/>
      <c r="ASE27" s="51"/>
      <c r="ASF27" s="51"/>
      <c r="ASG27" s="51"/>
      <c r="ASH27" s="51"/>
      <c r="ASI27" s="51"/>
      <c r="ASJ27" s="51"/>
      <c r="ASK27" s="51"/>
      <c r="ASL27" s="51"/>
      <c r="ASM27" s="51"/>
      <c r="ASN27" s="51"/>
      <c r="ASO27" s="51"/>
      <c r="ASP27" s="51"/>
      <c r="ASQ27" s="51"/>
      <c r="ASR27" s="51"/>
      <c r="ASS27" s="51"/>
      <c r="AST27" s="51"/>
      <c r="ASU27" s="51"/>
      <c r="ASV27" s="51"/>
      <c r="ASW27" s="51"/>
      <c r="ASX27" s="51"/>
      <c r="ASY27" s="51"/>
      <c r="ASZ27" s="51"/>
      <c r="ATA27" s="51"/>
      <c r="ATB27" s="51"/>
      <c r="ATC27" s="51"/>
      <c r="ATD27" s="51"/>
      <c r="ATE27" s="51"/>
      <c r="ATF27" s="51"/>
      <c r="ATG27" s="51"/>
      <c r="ATH27" s="51"/>
      <c r="ATI27" s="51"/>
      <c r="ATJ27" s="51"/>
      <c r="ATK27" s="51"/>
      <c r="ATL27" s="51"/>
      <c r="ATM27" s="51"/>
      <c r="ATN27" s="51"/>
      <c r="ATO27" s="51"/>
      <c r="ATP27" s="51"/>
      <c r="ATQ27" s="51"/>
      <c r="ATR27" s="51"/>
      <c r="ATS27" s="51"/>
      <c r="ATT27" s="51"/>
      <c r="ATU27" s="51"/>
      <c r="ATV27" s="51"/>
      <c r="ATW27" s="51"/>
      <c r="ATX27" s="51"/>
      <c r="ATY27" s="51"/>
      <c r="ATZ27" s="51"/>
      <c r="AUA27" s="51"/>
      <c r="AUB27" s="51"/>
      <c r="AUC27" s="51"/>
      <c r="AUD27" s="51"/>
      <c r="AUE27" s="51"/>
      <c r="AUF27" s="51"/>
      <c r="AUG27" s="51"/>
      <c r="AUH27" s="51"/>
      <c r="AUI27" s="51"/>
      <c r="AUJ27" s="51"/>
      <c r="AUK27" s="51"/>
      <c r="AUL27" s="51"/>
      <c r="AUM27" s="51"/>
      <c r="AUN27" s="51"/>
      <c r="AUO27" s="51"/>
      <c r="AUP27" s="51"/>
      <c r="AUQ27" s="51"/>
      <c r="AUR27" s="51"/>
      <c r="AUS27" s="51"/>
      <c r="AUT27" s="51"/>
      <c r="AUU27" s="51"/>
      <c r="AUV27" s="51"/>
      <c r="AUW27" s="51"/>
      <c r="AUX27" s="51"/>
      <c r="AUY27" s="51"/>
      <c r="AUZ27" s="51"/>
      <c r="AVA27" s="51"/>
      <c r="AVB27" s="51"/>
      <c r="AVC27" s="51"/>
      <c r="AVD27" s="51"/>
      <c r="AVE27" s="51"/>
      <c r="AVF27" s="51"/>
      <c r="AVG27" s="51"/>
      <c r="AVH27" s="51"/>
      <c r="AVI27" s="51"/>
      <c r="AVJ27" s="51"/>
      <c r="AVK27" s="51"/>
      <c r="AVL27" s="51"/>
      <c r="AVM27" s="51"/>
      <c r="AVN27" s="51"/>
      <c r="AVO27" s="51"/>
      <c r="AVP27" s="51"/>
      <c r="AVQ27" s="51"/>
      <c r="AVR27" s="51"/>
      <c r="AVS27" s="51"/>
      <c r="AVT27" s="51"/>
      <c r="AVU27" s="51"/>
      <c r="AVV27" s="51"/>
      <c r="AVW27" s="51"/>
      <c r="AVX27" s="51"/>
      <c r="AVY27" s="51"/>
      <c r="AVZ27" s="51"/>
      <c r="AWA27" s="51"/>
      <c r="AWB27" s="51"/>
      <c r="AWC27" s="51"/>
      <c r="AWD27" s="51"/>
      <c r="AWE27" s="51"/>
      <c r="AWF27" s="51"/>
      <c r="AWG27" s="51"/>
      <c r="AWH27" s="51"/>
      <c r="AWI27" s="51"/>
      <c r="AWJ27" s="51"/>
      <c r="AWK27" s="51"/>
      <c r="AWL27" s="51"/>
      <c r="AWM27" s="51"/>
      <c r="AWN27" s="51"/>
      <c r="AWO27" s="51"/>
      <c r="AWP27" s="51"/>
      <c r="AWQ27" s="51"/>
      <c r="AWR27" s="51"/>
      <c r="AWS27" s="51"/>
      <c r="AWT27" s="51"/>
      <c r="AWU27" s="51"/>
      <c r="AWV27" s="51"/>
      <c r="AWW27" s="51"/>
      <c r="AWX27" s="51"/>
      <c r="AWY27" s="51"/>
      <c r="AWZ27" s="51"/>
      <c r="AXA27" s="51"/>
      <c r="AXB27" s="51"/>
      <c r="AXC27" s="51"/>
      <c r="AXD27" s="51"/>
      <c r="AXE27" s="51"/>
      <c r="AXF27" s="51"/>
      <c r="AXG27" s="51"/>
      <c r="AXH27" s="51"/>
      <c r="AXI27" s="51"/>
      <c r="AXJ27" s="51"/>
      <c r="AXK27" s="51"/>
      <c r="AXL27" s="51"/>
      <c r="AXM27" s="51"/>
      <c r="AXN27" s="51"/>
      <c r="AXO27" s="51"/>
      <c r="AXP27" s="51"/>
      <c r="AXQ27" s="51"/>
      <c r="AXR27" s="51"/>
      <c r="AXS27" s="51"/>
      <c r="AXT27" s="51"/>
      <c r="AXU27" s="51"/>
      <c r="AXV27" s="51"/>
      <c r="AXW27" s="51"/>
      <c r="AXX27" s="51"/>
      <c r="AXY27" s="51"/>
      <c r="AXZ27" s="51"/>
      <c r="AYA27" s="51"/>
      <c r="AYB27" s="51"/>
      <c r="AYC27" s="51"/>
      <c r="AYD27" s="51"/>
      <c r="AYE27" s="51"/>
      <c r="AYF27" s="51"/>
      <c r="AYG27" s="51"/>
      <c r="AYH27" s="51"/>
      <c r="AYI27" s="51"/>
      <c r="AYJ27" s="51"/>
      <c r="AYK27" s="51"/>
      <c r="AYL27" s="51"/>
      <c r="AYM27" s="51"/>
      <c r="AYN27" s="51"/>
      <c r="AYO27" s="51"/>
      <c r="AYP27" s="51"/>
      <c r="AYQ27" s="51"/>
      <c r="AYR27" s="51"/>
      <c r="AYS27" s="51"/>
      <c r="AYT27" s="51"/>
      <c r="AYU27" s="51"/>
      <c r="AYV27" s="51"/>
      <c r="AYW27" s="51"/>
      <c r="AYX27" s="51"/>
      <c r="AYY27" s="51"/>
      <c r="AYZ27" s="51"/>
      <c r="AZA27" s="51"/>
      <c r="AZB27" s="51"/>
      <c r="AZC27" s="51"/>
      <c r="AZD27" s="51"/>
      <c r="AZE27" s="51"/>
      <c r="AZF27" s="51"/>
      <c r="AZG27" s="51"/>
      <c r="AZH27" s="51"/>
      <c r="AZI27" s="51"/>
      <c r="AZJ27" s="51"/>
      <c r="AZK27" s="51"/>
      <c r="AZL27" s="51"/>
      <c r="AZM27" s="51"/>
      <c r="AZN27" s="51"/>
      <c r="AZO27" s="51"/>
      <c r="AZP27" s="51"/>
      <c r="AZQ27" s="51"/>
      <c r="AZR27" s="51"/>
      <c r="AZS27" s="51"/>
      <c r="AZT27" s="51"/>
      <c r="AZU27" s="51"/>
      <c r="AZV27" s="51"/>
      <c r="AZW27" s="51"/>
      <c r="AZX27" s="51"/>
      <c r="AZY27" s="51"/>
      <c r="AZZ27" s="51"/>
      <c r="BAA27" s="51"/>
      <c r="BAB27" s="51"/>
      <c r="BAC27" s="51"/>
      <c r="BAD27" s="51"/>
      <c r="BAE27" s="51"/>
      <c r="BAF27" s="51"/>
      <c r="BAG27" s="51"/>
      <c r="BAH27" s="51"/>
      <c r="BAI27" s="51"/>
      <c r="BAJ27" s="51"/>
      <c r="BAK27" s="51"/>
      <c r="BAL27" s="51"/>
      <c r="BAM27" s="51"/>
      <c r="BAN27" s="51"/>
      <c r="BAO27" s="51"/>
      <c r="BAP27" s="51"/>
      <c r="BAQ27" s="51"/>
      <c r="BAR27" s="51"/>
      <c r="BAS27" s="51"/>
      <c r="BAT27" s="51"/>
      <c r="BAU27" s="51"/>
      <c r="BAV27" s="51"/>
      <c r="BAW27" s="51"/>
      <c r="BAX27" s="51"/>
      <c r="BAY27" s="51"/>
      <c r="BAZ27" s="51"/>
      <c r="BBA27" s="51"/>
      <c r="BBB27" s="51"/>
      <c r="BBC27" s="51"/>
      <c r="BBD27" s="51"/>
      <c r="BBE27" s="51"/>
      <c r="BBF27" s="51"/>
      <c r="BBG27" s="51"/>
      <c r="BBH27" s="51"/>
      <c r="BBI27" s="51"/>
      <c r="BBJ27" s="51"/>
      <c r="BBK27" s="51"/>
      <c r="BBL27" s="51"/>
      <c r="BBM27" s="51"/>
      <c r="BBN27" s="51"/>
      <c r="BBO27" s="51"/>
      <c r="BBP27" s="51"/>
      <c r="BBQ27" s="51"/>
      <c r="BBR27" s="51"/>
      <c r="BBS27" s="51"/>
      <c r="BBT27" s="51"/>
      <c r="BBU27" s="51"/>
      <c r="BBV27" s="51"/>
      <c r="BBW27" s="51"/>
      <c r="BBX27" s="51"/>
      <c r="BBY27" s="51"/>
      <c r="BBZ27" s="51"/>
      <c r="BCA27" s="51"/>
      <c r="BCB27" s="51"/>
      <c r="BCC27" s="51"/>
      <c r="BCD27" s="51"/>
      <c r="BCE27" s="51"/>
      <c r="BCF27" s="51"/>
      <c r="BCG27" s="51"/>
      <c r="BCH27" s="51"/>
      <c r="BCI27" s="51"/>
      <c r="BCJ27" s="51"/>
      <c r="BCK27" s="51"/>
      <c r="BCL27" s="51"/>
      <c r="BCM27" s="51"/>
      <c r="BCN27" s="51"/>
      <c r="BCO27" s="51"/>
      <c r="BCP27" s="51"/>
      <c r="BCQ27" s="51"/>
      <c r="BCR27" s="51"/>
      <c r="BCS27" s="51"/>
      <c r="BCT27" s="51"/>
      <c r="BCU27" s="51"/>
      <c r="BCV27" s="51"/>
      <c r="BCW27" s="51"/>
      <c r="BCX27" s="51"/>
      <c r="BCY27" s="51"/>
      <c r="BCZ27" s="51"/>
      <c r="BDA27" s="51"/>
      <c r="BDB27" s="51"/>
      <c r="BDC27" s="51"/>
      <c r="BDD27" s="51"/>
      <c r="BDE27" s="51"/>
      <c r="BDF27" s="51"/>
      <c r="BDG27" s="51"/>
      <c r="BDH27" s="51"/>
      <c r="BDI27" s="51"/>
      <c r="BDJ27" s="51"/>
      <c r="BDK27" s="51"/>
      <c r="BDL27" s="51"/>
      <c r="BDM27" s="51"/>
      <c r="BDN27" s="51"/>
      <c r="BDO27" s="51"/>
      <c r="BDP27" s="51"/>
      <c r="BDQ27" s="51"/>
      <c r="BDR27" s="51"/>
      <c r="BDS27" s="51"/>
      <c r="BDT27" s="51"/>
      <c r="BDU27" s="51"/>
      <c r="BDV27" s="51"/>
      <c r="BDW27" s="51"/>
      <c r="BDX27" s="51"/>
      <c r="BDY27" s="51"/>
      <c r="BDZ27" s="51"/>
      <c r="BEA27" s="51"/>
      <c r="BEB27" s="51"/>
      <c r="BEC27" s="51"/>
      <c r="BED27" s="51"/>
      <c r="BEE27" s="51"/>
      <c r="BEF27" s="51"/>
      <c r="BEG27" s="51"/>
      <c r="BEH27" s="51"/>
      <c r="BEI27" s="51"/>
      <c r="BEJ27" s="51"/>
      <c r="BEK27" s="51"/>
      <c r="BEL27" s="51"/>
      <c r="BEM27" s="51"/>
      <c r="BEN27" s="51"/>
      <c r="BEO27" s="51"/>
      <c r="BEP27" s="51"/>
      <c r="BEQ27" s="51"/>
      <c r="BER27" s="51"/>
      <c r="BES27" s="51"/>
      <c r="BET27" s="51"/>
      <c r="BEU27" s="51"/>
      <c r="BEV27" s="51"/>
      <c r="BEW27" s="51"/>
      <c r="BEX27" s="51"/>
      <c r="BEY27" s="51"/>
      <c r="BEZ27" s="51"/>
      <c r="BFA27" s="51"/>
      <c r="BFB27" s="51"/>
      <c r="BFC27" s="51"/>
      <c r="BFD27" s="51"/>
      <c r="BFE27" s="51"/>
      <c r="BFF27" s="51"/>
      <c r="BFG27" s="51"/>
      <c r="BFH27" s="51"/>
      <c r="BFI27" s="51"/>
      <c r="BFJ27" s="51"/>
      <c r="BFK27" s="51"/>
      <c r="BFL27" s="51"/>
      <c r="BFM27" s="51"/>
      <c r="BFN27" s="51"/>
      <c r="BFO27" s="51"/>
      <c r="BFP27" s="51"/>
      <c r="BFQ27" s="51"/>
      <c r="BFR27" s="51"/>
      <c r="BFS27" s="51"/>
      <c r="BFT27" s="51"/>
      <c r="BFU27" s="51"/>
      <c r="BFV27" s="51"/>
      <c r="BFW27" s="51"/>
      <c r="BFX27" s="51"/>
      <c r="BFY27" s="51"/>
      <c r="BFZ27" s="51"/>
      <c r="BGA27" s="51"/>
      <c r="BGB27" s="51"/>
      <c r="BGC27" s="51"/>
      <c r="BGD27" s="51"/>
      <c r="BGE27" s="51"/>
      <c r="BGF27" s="51"/>
      <c r="BGG27" s="51"/>
      <c r="BGH27" s="51"/>
      <c r="BGI27" s="51"/>
      <c r="BGJ27" s="51"/>
      <c r="BGK27" s="51"/>
      <c r="BGL27" s="51"/>
      <c r="BGM27" s="51"/>
      <c r="BGN27" s="51"/>
      <c r="BGO27" s="51"/>
      <c r="BGP27" s="51"/>
      <c r="BGQ27" s="51"/>
      <c r="BGR27" s="51"/>
      <c r="BGS27" s="51"/>
      <c r="BGT27" s="51"/>
      <c r="BGU27" s="51"/>
      <c r="BGV27" s="51"/>
      <c r="BGW27" s="51"/>
      <c r="BGX27" s="51"/>
      <c r="BGY27" s="51"/>
      <c r="BGZ27" s="51"/>
      <c r="BHA27" s="51"/>
      <c r="BHB27" s="51"/>
      <c r="BHC27" s="51"/>
      <c r="BHD27" s="51"/>
      <c r="BHE27" s="51"/>
      <c r="BHF27" s="51"/>
      <c r="BHG27" s="51"/>
      <c r="BHH27" s="51"/>
      <c r="BHI27" s="51"/>
      <c r="BHJ27" s="51"/>
      <c r="BHK27" s="51"/>
      <c r="BHL27" s="51"/>
      <c r="BHM27" s="51"/>
      <c r="BHN27" s="51"/>
      <c r="BHO27" s="51"/>
      <c r="BHP27" s="51"/>
      <c r="BHQ27" s="51"/>
      <c r="BHR27" s="51"/>
      <c r="BHS27" s="51"/>
      <c r="BHT27" s="51"/>
      <c r="BHU27" s="51"/>
      <c r="BHV27" s="51"/>
      <c r="BHW27" s="51"/>
      <c r="BHX27" s="51"/>
      <c r="BHY27" s="51"/>
      <c r="BHZ27" s="51"/>
      <c r="BIA27" s="51"/>
      <c r="BIB27" s="51"/>
      <c r="BIC27" s="51"/>
      <c r="BID27" s="51"/>
      <c r="BIE27" s="51"/>
      <c r="BIF27" s="51"/>
      <c r="BIG27" s="51"/>
      <c r="BIH27" s="51"/>
      <c r="BII27" s="51"/>
      <c r="BIJ27" s="51"/>
      <c r="BIK27" s="51"/>
      <c r="BIL27" s="51"/>
      <c r="BIM27" s="51"/>
      <c r="BIN27" s="51"/>
      <c r="BIO27" s="51"/>
      <c r="BIP27" s="51"/>
      <c r="BIQ27" s="51"/>
      <c r="BIR27" s="51"/>
      <c r="BIS27" s="51"/>
      <c r="BIT27" s="51"/>
      <c r="BIU27" s="51"/>
      <c r="BIV27" s="51"/>
      <c r="BIW27" s="51"/>
      <c r="BIX27" s="51"/>
      <c r="BIY27" s="51"/>
      <c r="BIZ27" s="51"/>
      <c r="BJA27" s="51"/>
      <c r="BJB27" s="51"/>
      <c r="BJC27" s="51"/>
      <c r="BJD27" s="51"/>
      <c r="BJE27" s="51"/>
      <c r="BJF27" s="51"/>
      <c r="BJG27" s="51"/>
      <c r="BJH27" s="51"/>
      <c r="BJI27" s="51"/>
      <c r="BJJ27" s="51"/>
      <c r="BJK27" s="51"/>
      <c r="BJL27" s="51"/>
      <c r="BJM27" s="51"/>
      <c r="BJN27" s="51"/>
      <c r="BJO27" s="51"/>
      <c r="BJP27" s="51"/>
      <c r="BJQ27" s="51"/>
      <c r="BJR27" s="51"/>
      <c r="BJS27" s="51"/>
      <c r="BJT27" s="51"/>
      <c r="BJU27" s="51"/>
      <c r="BJV27" s="51"/>
      <c r="BJW27" s="51"/>
      <c r="BJX27" s="51"/>
      <c r="BJY27" s="51"/>
      <c r="BJZ27" s="51"/>
      <c r="BKA27" s="51"/>
      <c r="BKB27" s="51"/>
      <c r="BKC27" s="51"/>
      <c r="BKD27" s="51"/>
      <c r="BKE27" s="51"/>
      <c r="BKF27" s="51"/>
      <c r="BKG27" s="51"/>
      <c r="BKH27" s="51"/>
      <c r="BKI27" s="51"/>
      <c r="BKJ27" s="51"/>
      <c r="BKK27" s="51"/>
      <c r="BKL27" s="51"/>
      <c r="BKM27" s="51"/>
      <c r="BKN27" s="51"/>
      <c r="BKO27" s="51"/>
      <c r="BKP27" s="51"/>
      <c r="BKQ27" s="51"/>
      <c r="BKR27" s="51"/>
      <c r="BKS27" s="51"/>
      <c r="BKT27" s="51"/>
      <c r="BKU27" s="51"/>
      <c r="BKV27" s="51"/>
      <c r="BKW27" s="51"/>
      <c r="BKX27" s="51"/>
      <c r="BKY27" s="51"/>
      <c r="BKZ27" s="51"/>
      <c r="BLA27" s="51"/>
      <c r="BLB27" s="51"/>
      <c r="BLC27" s="51"/>
      <c r="BLD27" s="51"/>
      <c r="BLE27" s="51"/>
      <c r="BLF27" s="51"/>
      <c r="BLG27" s="51"/>
      <c r="BLH27" s="51"/>
      <c r="BLI27" s="51"/>
      <c r="BLJ27" s="51"/>
      <c r="BLK27" s="51"/>
      <c r="BLL27" s="51"/>
      <c r="BLM27" s="51"/>
      <c r="BLN27" s="51"/>
      <c r="BLO27" s="51"/>
      <c r="BLP27" s="51"/>
      <c r="BLQ27" s="51"/>
      <c r="BLR27" s="51"/>
      <c r="BLS27" s="51"/>
      <c r="BLT27" s="51"/>
      <c r="BLU27" s="51"/>
      <c r="BLV27" s="51"/>
      <c r="BLW27" s="51"/>
      <c r="BLX27" s="51"/>
      <c r="BLY27" s="51"/>
      <c r="BLZ27" s="51"/>
      <c r="BMA27" s="51"/>
      <c r="BMB27" s="51"/>
      <c r="BMC27" s="51"/>
      <c r="BMD27" s="51"/>
      <c r="BME27" s="51"/>
      <c r="BMF27" s="51"/>
      <c r="BMG27" s="51"/>
      <c r="BMH27" s="51"/>
      <c r="BMI27" s="51"/>
      <c r="BMJ27" s="51"/>
      <c r="BMK27" s="51"/>
      <c r="BML27" s="51"/>
      <c r="BMM27" s="51"/>
      <c r="BMN27" s="51"/>
      <c r="BMO27" s="51"/>
      <c r="BMP27" s="51"/>
      <c r="BMQ27" s="51"/>
      <c r="BMR27" s="51"/>
      <c r="BMS27" s="51"/>
      <c r="BMT27" s="51"/>
      <c r="BMU27" s="51"/>
      <c r="BMV27" s="51"/>
      <c r="BMW27" s="51"/>
      <c r="BMX27" s="51"/>
      <c r="BMY27" s="51"/>
      <c r="BMZ27" s="51"/>
      <c r="BNA27" s="51"/>
      <c r="BNB27" s="51"/>
      <c r="BNC27" s="51"/>
      <c r="BND27" s="51"/>
      <c r="BNE27" s="51"/>
      <c r="BNF27" s="51"/>
      <c r="BNG27" s="51"/>
      <c r="BNH27" s="51"/>
      <c r="BNI27" s="51"/>
      <c r="BNJ27" s="51"/>
      <c r="BNK27" s="51"/>
      <c r="BNL27" s="51"/>
      <c r="BNM27" s="51"/>
      <c r="BNN27" s="51"/>
      <c r="BNO27" s="51"/>
      <c r="BNP27" s="51"/>
      <c r="BNQ27" s="51"/>
      <c r="BNR27" s="51"/>
      <c r="BNS27" s="51"/>
      <c r="BNT27" s="51"/>
      <c r="BNU27" s="51"/>
      <c r="BNV27" s="51"/>
      <c r="BNW27" s="51"/>
      <c r="BNX27" s="51"/>
      <c r="BNY27" s="51"/>
      <c r="BNZ27" s="51"/>
      <c r="BOA27" s="51"/>
      <c r="BOB27" s="51"/>
      <c r="BOC27" s="51"/>
      <c r="BOD27" s="51"/>
      <c r="BOE27" s="51"/>
      <c r="BOF27" s="51"/>
      <c r="BOG27" s="51"/>
      <c r="BOH27" s="51"/>
      <c r="BOI27" s="51"/>
      <c r="BOJ27" s="51"/>
      <c r="BOK27" s="51"/>
      <c r="BOL27" s="51"/>
      <c r="BOM27" s="51"/>
      <c r="BON27" s="51"/>
      <c r="BOO27" s="51"/>
      <c r="BOP27" s="51"/>
      <c r="BOQ27" s="51"/>
      <c r="BOR27" s="51"/>
      <c r="BOS27" s="51"/>
      <c r="BOT27" s="51"/>
      <c r="BOU27" s="51"/>
      <c r="BOV27" s="51"/>
      <c r="BOW27" s="51"/>
      <c r="BOX27" s="51"/>
      <c r="BOY27" s="51"/>
      <c r="BOZ27" s="51"/>
      <c r="BPA27" s="51"/>
      <c r="BPB27" s="51"/>
      <c r="BPC27" s="51"/>
      <c r="BPD27" s="51"/>
      <c r="BPE27" s="51"/>
      <c r="BPF27" s="51"/>
      <c r="BPG27" s="51"/>
      <c r="BPH27" s="51"/>
      <c r="BPI27" s="51"/>
      <c r="BPJ27" s="51"/>
      <c r="BPK27" s="51"/>
      <c r="BPL27" s="51"/>
      <c r="BPM27" s="51"/>
      <c r="BPN27" s="51"/>
      <c r="BPO27" s="51"/>
      <c r="BPP27" s="51"/>
      <c r="BPQ27" s="51"/>
      <c r="BPR27" s="51"/>
      <c r="BPS27" s="51"/>
      <c r="BPT27" s="51"/>
      <c r="BPU27" s="51"/>
      <c r="BPV27" s="51"/>
      <c r="BPW27" s="51"/>
      <c r="BPX27" s="51"/>
      <c r="BPY27" s="51"/>
      <c r="BPZ27" s="51"/>
      <c r="BQA27" s="51"/>
      <c r="BQB27" s="51"/>
      <c r="BQC27" s="51"/>
      <c r="BQD27" s="51"/>
      <c r="BQE27" s="51"/>
      <c r="BQF27" s="51"/>
      <c r="BQG27" s="51"/>
      <c r="BQH27" s="51"/>
      <c r="BQI27" s="51"/>
      <c r="BQJ27" s="51"/>
      <c r="BQK27" s="51"/>
      <c r="BQL27" s="51"/>
      <c r="BQM27" s="51"/>
      <c r="BQN27" s="51"/>
      <c r="BQO27" s="51"/>
      <c r="BQP27" s="51"/>
      <c r="BQQ27" s="51"/>
      <c r="BQR27" s="51"/>
      <c r="BQS27" s="51"/>
      <c r="BQT27" s="51"/>
      <c r="BQU27" s="51"/>
      <c r="BQV27" s="51"/>
      <c r="BQW27" s="51"/>
      <c r="BQX27" s="51"/>
      <c r="BQY27" s="51"/>
      <c r="BQZ27" s="51"/>
      <c r="BRA27" s="51"/>
      <c r="BRB27" s="51"/>
      <c r="BRC27" s="51"/>
      <c r="BRD27" s="51"/>
      <c r="BRE27" s="51"/>
      <c r="BRF27" s="51"/>
      <c r="BRG27" s="51"/>
      <c r="BRH27" s="51"/>
      <c r="BRI27" s="51"/>
      <c r="BRJ27" s="51"/>
      <c r="BRK27" s="51"/>
      <c r="BRL27" s="51"/>
      <c r="BRM27" s="51"/>
      <c r="BRN27" s="51"/>
      <c r="BRO27" s="51"/>
      <c r="BRP27" s="51"/>
      <c r="BRQ27" s="51"/>
      <c r="BRR27" s="51"/>
      <c r="BRS27" s="51"/>
      <c r="BRT27" s="51"/>
      <c r="BRU27" s="51"/>
      <c r="BRV27" s="51"/>
      <c r="BRW27" s="51"/>
      <c r="BRX27" s="51"/>
      <c r="BRY27" s="51"/>
      <c r="BRZ27" s="51"/>
      <c r="BSA27" s="51"/>
      <c r="BSB27" s="51"/>
      <c r="BSC27" s="51"/>
      <c r="BSD27" s="51"/>
      <c r="BSE27" s="51"/>
      <c r="BSF27" s="51"/>
      <c r="BSG27" s="51"/>
      <c r="BSH27" s="51"/>
      <c r="BSI27" s="51"/>
      <c r="BSJ27" s="51"/>
      <c r="BSK27" s="51"/>
      <c r="BSL27" s="51"/>
      <c r="BSM27" s="51"/>
      <c r="BSN27" s="51"/>
      <c r="BSO27" s="51"/>
      <c r="BSP27" s="51"/>
      <c r="BSQ27" s="51"/>
      <c r="BSR27" s="51"/>
      <c r="BSS27" s="51"/>
      <c r="BST27" s="51"/>
      <c r="BSU27" s="51"/>
      <c r="BSV27" s="51"/>
      <c r="BSW27" s="51"/>
      <c r="BSX27" s="51"/>
      <c r="BSY27" s="51"/>
      <c r="BSZ27" s="51"/>
      <c r="BTA27" s="51"/>
      <c r="BTB27" s="51"/>
      <c r="BTC27" s="51"/>
      <c r="BTD27" s="51"/>
      <c r="BTE27" s="51"/>
      <c r="BTF27" s="51"/>
      <c r="BTG27" s="51"/>
      <c r="BTH27" s="51"/>
      <c r="BTI27" s="51"/>
      <c r="BTJ27" s="51"/>
      <c r="BTK27" s="51"/>
      <c r="BTL27" s="51"/>
      <c r="BTM27" s="51"/>
      <c r="BTN27" s="51"/>
      <c r="BTO27" s="51"/>
      <c r="BTP27" s="51"/>
      <c r="BTQ27" s="51"/>
      <c r="BTR27" s="51"/>
      <c r="BTS27" s="51"/>
      <c r="BTT27" s="51"/>
      <c r="BTU27" s="51"/>
      <c r="BTV27" s="51"/>
      <c r="BTW27" s="51"/>
      <c r="BTX27" s="51"/>
      <c r="BTY27" s="51"/>
      <c r="BTZ27" s="51"/>
      <c r="BUA27" s="51"/>
      <c r="BUB27" s="51"/>
      <c r="BUC27" s="51"/>
      <c r="BUD27" s="51"/>
      <c r="BUE27" s="51"/>
      <c r="BUF27" s="51"/>
      <c r="BUG27" s="51"/>
      <c r="BUH27" s="51"/>
      <c r="BUI27" s="51"/>
      <c r="BUJ27" s="51"/>
      <c r="BUK27" s="51"/>
      <c r="BUL27" s="51"/>
      <c r="BUM27" s="51"/>
      <c r="BUN27" s="51"/>
      <c r="BUO27" s="51"/>
      <c r="BUP27" s="51"/>
      <c r="BUQ27" s="51"/>
      <c r="BUR27" s="51"/>
      <c r="BUS27" s="51"/>
      <c r="BUT27" s="51"/>
      <c r="BUU27" s="51"/>
      <c r="BUV27" s="51"/>
      <c r="BUW27" s="51"/>
      <c r="BUX27" s="51"/>
      <c r="BUY27" s="51"/>
      <c r="BUZ27" s="51"/>
      <c r="BVA27" s="51"/>
      <c r="BVB27" s="51"/>
      <c r="BVC27" s="51"/>
      <c r="BVD27" s="51"/>
      <c r="BVE27" s="51"/>
      <c r="BVF27" s="51"/>
      <c r="BVG27" s="51"/>
      <c r="BVH27" s="51"/>
      <c r="BVI27" s="51"/>
      <c r="BVJ27" s="51"/>
      <c r="BVK27" s="51"/>
      <c r="BVL27" s="51"/>
      <c r="BVM27" s="51"/>
      <c r="BVN27" s="51"/>
      <c r="BVO27" s="51"/>
      <c r="BVP27" s="51"/>
      <c r="BVQ27" s="51"/>
      <c r="BVR27" s="51"/>
      <c r="BVS27" s="51"/>
      <c r="BVT27" s="51"/>
      <c r="BVU27" s="51"/>
      <c r="BVV27" s="51"/>
      <c r="BVW27" s="51"/>
      <c r="BVX27" s="51"/>
      <c r="BVY27" s="51"/>
      <c r="BVZ27" s="51"/>
      <c r="BWA27" s="51"/>
      <c r="BWB27" s="51"/>
      <c r="BWC27" s="51"/>
      <c r="BWD27" s="51"/>
      <c r="BWE27" s="51"/>
      <c r="BWF27" s="51"/>
      <c r="BWG27" s="51"/>
      <c r="BWH27" s="51"/>
      <c r="BWI27" s="51"/>
      <c r="BWJ27" s="51"/>
      <c r="BWK27" s="51"/>
      <c r="BWL27" s="51"/>
      <c r="BWM27" s="51"/>
      <c r="BWN27" s="51"/>
      <c r="BWO27" s="51"/>
      <c r="BWP27" s="51"/>
      <c r="BWQ27" s="51"/>
      <c r="BWR27" s="51"/>
      <c r="BWS27" s="51"/>
      <c r="BWT27" s="51"/>
      <c r="BWU27" s="51"/>
      <c r="BWV27" s="51"/>
      <c r="BWW27" s="51"/>
      <c r="BWX27" s="51"/>
      <c r="BWY27" s="51"/>
      <c r="BWZ27" s="51"/>
      <c r="BXA27" s="51"/>
      <c r="BXB27" s="51"/>
      <c r="BXC27" s="51"/>
      <c r="BXD27" s="51"/>
      <c r="BXE27" s="51"/>
      <c r="BXF27" s="51"/>
      <c r="BXG27" s="51"/>
      <c r="BXH27" s="51"/>
      <c r="BXI27" s="51"/>
      <c r="BXJ27" s="51"/>
      <c r="BXK27" s="51"/>
      <c r="BXL27" s="51"/>
      <c r="BXM27" s="51"/>
      <c r="BXN27" s="51"/>
      <c r="BXO27" s="51"/>
      <c r="BXP27" s="51"/>
      <c r="BXQ27" s="51"/>
      <c r="BXR27" s="51"/>
      <c r="BXS27" s="51"/>
      <c r="BXT27" s="51"/>
      <c r="BXU27" s="51"/>
      <c r="BXV27" s="51"/>
      <c r="BXW27" s="51"/>
      <c r="BXX27" s="51"/>
      <c r="BXY27" s="51"/>
      <c r="BXZ27" s="51"/>
      <c r="BYA27" s="51"/>
      <c r="BYB27" s="51"/>
      <c r="BYC27" s="51"/>
      <c r="BYD27" s="51"/>
      <c r="BYE27" s="51"/>
      <c r="BYF27" s="51"/>
      <c r="BYG27" s="51"/>
      <c r="BYH27" s="51"/>
      <c r="BYI27" s="51"/>
      <c r="BYJ27" s="51"/>
      <c r="BYK27" s="51"/>
      <c r="BYL27" s="51"/>
      <c r="BYM27" s="51"/>
      <c r="BYN27" s="51"/>
      <c r="BYO27" s="51"/>
      <c r="BYP27" s="51"/>
      <c r="BYQ27" s="51"/>
      <c r="BYR27" s="51"/>
      <c r="BYS27" s="51"/>
      <c r="BYT27" s="51"/>
      <c r="BYU27" s="51"/>
      <c r="BYV27" s="51"/>
      <c r="BYW27" s="51"/>
      <c r="BYX27" s="51"/>
      <c r="BYY27" s="51"/>
      <c r="BYZ27" s="51"/>
      <c r="BZA27" s="51"/>
      <c r="BZB27" s="51"/>
      <c r="BZC27" s="51"/>
      <c r="BZD27" s="51"/>
      <c r="BZE27" s="51"/>
      <c r="BZF27" s="51"/>
      <c r="BZG27" s="51"/>
      <c r="BZH27" s="51"/>
      <c r="BZI27" s="51"/>
      <c r="BZJ27" s="51"/>
      <c r="BZK27" s="51"/>
      <c r="BZL27" s="51"/>
      <c r="BZM27" s="51"/>
      <c r="BZN27" s="51"/>
      <c r="BZO27" s="51"/>
      <c r="BZP27" s="51"/>
      <c r="BZQ27" s="51"/>
      <c r="BZR27" s="51"/>
      <c r="BZS27" s="51"/>
      <c r="BZT27" s="51"/>
      <c r="BZU27" s="51"/>
      <c r="BZV27" s="51"/>
      <c r="BZW27" s="51"/>
      <c r="BZX27" s="51"/>
      <c r="BZY27" s="51"/>
      <c r="BZZ27" s="51"/>
      <c r="CAA27" s="51"/>
      <c r="CAB27" s="51"/>
      <c r="CAC27" s="51"/>
      <c r="CAD27" s="51"/>
      <c r="CAE27" s="51"/>
      <c r="CAF27" s="51"/>
      <c r="CAG27" s="51"/>
      <c r="CAH27" s="51"/>
      <c r="CAI27" s="51"/>
      <c r="CAJ27" s="51"/>
      <c r="CAK27" s="51"/>
      <c r="CAL27" s="51"/>
      <c r="CAM27" s="51"/>
      <c r="CAN27" s="51"/>
      <c r="CAO27" s="51"/>
      <c r="CAP27" s="51"/>
      <c r="CAQ27" s="51"/>
      <c r="CAR27" s="51"/>
      <c r="CAS27" s="51"/>
      <c r="CAT27" s="51"/>
      <c r="CAU27" s="51"/>
      <c r="CAV27" s="51"/>
      <c r="CAW27" s="51"/>
      <c r="CAX27" s="51"/>
      <c r="CAY27" s="51"/>
      <c r="CAZ27" s="51"/>
      <c r="CBA27" s="51"/>
      <c r="CBB27" s="51"/>
      <c r="CBC27" s="51"/>
      <c r="CBD27" s="51"/>
      <c r="CBE27" s="51"/>
      <c r="CBF27" s="51"/>
      <c r="CBG27" s="51"/>
      <c r="CBH27" s="51"/>
      <c r="CBI27" s="51"/>
      <c r="CBJ27" s="51"/>
      <c r="CBK27" s="51"/>
      <c r="CBL27" s="51"/>
      <c r="CBM27" s="51"/>
      <c r="CBN27" s="51"/>
      <c r="CBO27" s="51"/>
      <c r="CBP27" s="51"/>
      <c r="CBQ27" s="51"/>
      <c r="CBR27" s="51"/>
      <c r="CBS27" s="51"/>
      <c r="CBT27" s="51"/>
      <c r="CBU27" s="51"/>
      <c r="CBV27" s="51"/>
      <c r="CBW27" s="51"/>
      <c r="CBX27" s="51"/>
      <c r="CBY27" s="51"/>
      <c r="CBZ27" s="51"/>
      <c r="CCA27" s="51"/>
      <c r="CCB27" s="51"/>
      <c r="CCC27" s="51"/>
      <c r="CCD27" s="51"/>
      <c r="CCE27" s="51"/>
      <c r="CCF27" s="51"/>
      <c r="CCG27" s="51"/>
      <c r="CCH27" s="51"/>
      <c r="CCI27" s="51"/>
      <c r="CCJ27" s="51"/>
      <c r="CCK27" s="51"/>
      <c r="CCL27" s="51"/>
      <c r="CCM27" s="51"/>
      <c r="CCN27" s="51"/>
      <c r="CCO27" s="51"/>
      <c r="CCP27" s="51"/>
      <c r="CCQ27" s="51"/>
      <c r="CCR27" s="51"/>
      <c r="CCS27" s="51"/>
      <c r="CCT27" s="51"/>
      <c r="CCU27" s="51"/>
      <c r="CCV27" s="51"/>
      <c r="CCW27" s="51"/>
      <c r="CCX27" s="51"/>
      <c r="CCY27" s="51"/>
      <c r="CCZ27" s="51"/>
      <c r="CDA27" s="51"/>
      <c r="CDB27" s="51"/>
      <c r="CDC27" s="51"/>
      <c r="CDD27" s="51"/>
      <c r="CDE27" s="51"/>
      <c r="CDF27" s="51"/>
      <c r="CDG27" s="51"/>
      <c r="CDH27" s="51"/>
      <c r="CDI27" s="51"/>
      <c r="CDJ27" s="51"/>
      <c r="CDK27" s="51"/>
      <c r="CDL27" s="51"/>
      <c r="CDM27" s="51"/>
      <c r="CDN27" s="51"/>
      <c r="CDO27" s="51"/>
      <c r="CDP27" s="51"/>
      <c r="CDQ27" s="51"/>
      <c r="CDR27" s="51"/>
      <c r="CDS27" s="51"/>
      <c r="CDT27" s="51"/>
      <c r="CDU27" s="51"/>
      <c r="CDV27" s="51"/>
      <c r="CDW27" s="51"/>
      <c r="CDX27" s="51"/>
      <c r="CDY27" s="51"/>
      <c r="CDZ27" s="51"/>
      <c r="CEA27" s="51"/>
      <c r="CEB27" s="51"/>
      <c r="CEC27" s="51"/>
      <c r="CED27" s="51"/>
      <c r="CEE27" s="51"/>
      <c r="CEF27" s="51"/>
      <c r="CEG27" s="51"/>
      <c r="CEH27" s="51"/>
      <c r="CEI27" s="51"/>
      <c r="CEJ27" s="51"/>
      <c r="CEK27" s="51"/>
      <c r="CEL27" s="51"/>
      <c r="CEM27" s="51"/>
      <c r="CEN27" s="51"/>
      <c r="CEO27" s="51"/>
      <c r="CEP27" s="51"/>
      <c r="CEQ27" s="51"/>
      <c r="CER27" s="51"/>
      <c r="CES27" s="51"/>
      <c r="CET27" s="51"/>
      <c r="CEU27" s="51"/>
      <c r="CEV27" s="51"/>
      <c r="CEW27" s="51"/>
      <c r="CEX27" s="51"/>
      <c r="CEY27" s="51"/>
      <c r="CEZ27" s="51"/>
      <c r="CFA27" s="51"/>
      <c r="CFB27" s="51"/>
      <c r="CFC27" s="51"/>
      <c r="CFD27" s="51"/>
      <c r="CFE27" s="51"/>
      <c r="CFF27" s="51"/>
      <c r="CFG27" s="51"/>
      <c r="CFH27" s="51"/>
      <c r="CFI27" s="51"/>
      <c r="CFJ27" s="51"/>
      <c r="CFK27" s="51"/>
      <c r="CFL27" s="51"/>
      <c r="CFM27" s="51"/>
      <c r="CFN27" s="51"/>
      <c r="CFO27" s="51"/>
      <c r="CFP27" s="51"/>
      <c r="CFQ27" s="51"/>
      <c r="CFR27" s="51"/>
      <c r="CFS27" s="51"/>
      <c r="CFT27" s="51"/>
      <c r="CFU27" s="51"/>
      <c r="CFV27" s="51"/>
      <c r="CFW27" s="51"/>
      <c r="CFX27" s="51"/>
      <c r="CFY27" s="51"/>
      <c r="CFZ27" s="51"/>
      <c r="CGA27" s="51"/>
      <c r="CGB27" s="51"/>
      <c r="CGC27" s="51"/>
      <c r="CGD27" s="51"/>
      <c r="CGE27" s="51"/>
      <c r="CGF27" s="51"/>
      <c r="CGG27" s="51"/>
      <c r="CGH27" s="51"/>
      <c r="CGI27" s="51"/>
      <c r="CGJ27" s="51"/>
      <c r="CGK27" s="51"/>
      <c r="CGL27" s="51"/>
      <c r="CGM27" s="51"/>
      <c r="CGN27" s="51"/>
      <c r="CGO27" s="51"/>
      <c r="CGP27" s="51"/>
      <c r="CGQ27" s="51"/>
      <c r="CGR27" s="51"/>
      <c r="CGS27" s="51"/>
      <c r="CGT27" s="51"/>
      <c r="CGU27" s="51"/>
      <c r="CGV27" s="51"/>
      <c r="CGW27" s="51"/>
      <c r="CGX27" s="51"/>
      <c r="CGY27" s="51"/>
      <c r="CGZ27" s="51"/>
      <c r="CHA27" s="51"/>
      <c r="CHB27" s="51"/>
      <c r="CHC27" s="51"/>
      <c r="CHD27" s="51"/>
      <c r="CHE27" s="51"/>
      <c r="CHF27" s="51"/>
      <c r="CHG27" s="51"/>
      <c r="CHH27" s="51"/>
      <c r="CHI27" s="51"/>
      <c r="CHJ27" s="51"/>
      <c r="CHK27" s="51"/>
      <c r="CHL27" s="51"/>
      <c r="CHM27" s="51"/>
      <c r="CHN27" s="51"/>
      <c r="CHO27" s="51"/>
      <c r="CHP27" s="51"/>
      <c r="CHQ27" s="51"/>
      <c r="CHR27" s="51"/>
      <c r="CHS27" s="51"/>
      <c r="CHT27" s="51"/>
      <c r="CHU27" s="51"/>
      <c r="CHV27" s="51"/>
      <c r="CHW27" s="51"/>
      <c r="CHX27" s="51"/>
      <c r="CHY27" s="51"/>
      <c r="CHZ27" s="51"/>
      <c r="CIA27" s="51"/>
      <c r="CIB27" s="51"/>
      <c r="CIC27" s="51"/>
      <c r="CID27" s="51"/>
      <c r="CIE27" s="51"/>
      <c r="CIF27" s="51"/>
      <c r="CIG27" s="51"/>
      <c r="CIH27" s="51"/>
      <c r="CII27" s="51"/>
      <c r="CIJ27" s="51"/>
      <c r="CIK27" s="51"/>
      <c r="CIL27" s="51"/>
      <c r="CIM27" s="51"/>
      <c r="CIN27" s="51"/>
      <c r="CIO27" s="51"/>
      <c r="CIP27" s="51"/>
      <c r="CIQ27" s="51"/>
      <c r="CIR27" s="51"/>
      <c r="CIS27" s="51"/>
      <c r="CIT27" s="51"/>
      <c r="CIU27" s="51"/>
      <c r="CIV27" s="51"/>
      <c r="CIW27" s="51"/>
      <c r="CIX27" s="51"/>
      <c r="CIY27" s="51"/>
      <c r="CIZ27" s="51"/>
      <c r="CJA27" s="51"/>
      <c r="CJB27" s="51"/>
      <c r="CJC27" s="51"/>
      <c r="CJD27" s="51"/>
      <c r="CJE27" s="51"/>
      <c r="CJF27" s="51"/>
      <c r="CJG27" s="51"/>
      <c r="CJH27" s="51"/>
      <c r="CJI27" s="51"/>
      <c r="CJJ27" s="51"/>
      <c r="CJK27" s="51"/>
      <c r="CJL27" s="51"/>
      <c r="CJM27" s="51"/>
      <c r="CJN27" s="51"/>
      <c r="CJO27" s="51"/>
      <c r="CJP27" s="51"/>
      <c r="CJQ27" s="51"/>
      <c r="CJR27" s="51"/>
      <c r="CJS27" s="51"/>
      <c r="CJT27" s="51"/>
      <c r="CJU27" s="51"/>
      <c r="CJV27" s="51"/>
      <c r="CJW27" s="51"/>
      <c r="CJX27" s="51"/>
      <c r="CJY27" s="51"/>
      <c r="CJZ27" s="51"/>
      <c r="CKA27" s="51"/>
      <c r="CKB27" s="51"/>
      <c r="CKC27" s="51"/>
      <c r="CKD27" s="51"/>
      <c r="CKE27" s="51"/>
      <c r="CKF27" s="51"/>
      <c r="CKG27" s="51"/>
      <c r="CKH27" s="51"/>
      <c r="CKI27" s="51"/>
      <c r="CKJ27" s="51"/>
      <c r="CKK27" s="51"/>
      <c r="CKL27" s="51"/>
      <c r="CKM27" s="51"/>
      <c r="CKN27" s="51"/>
      <c r="CKO27" s="51"/>
      <c r="CKP27" s="51"/>
      <c r="CKQ27" s="51"/>
      <c r="CKR27" s="51"/>
      <c r="CKS27" s="51"/>
      <c r="CKT27" s="51"/>
      <c r="CKU27" s="51"/>
      <c r="CKV27" s="51"/>
      <c r="CKW27" s="51"/>
      <c r="CKX27" s="51"/>
      <c r="CKY27" s="51"/>
      <c r="CKZ27" s="51"/>
      <c r="CLA27" s="51"/>
      <c r="CLB27" s="51"/>
      <c r="CLC27" s="51"/>
      <c r="CLD27" s="51"/>
      <c r="CLE27" s="51"/>
      <c r="CLF27" s="51"/>
      <c r="CLG27" s="51"/>
      <c r="CLH27" s="51"/>
      <c r="CLI27" s="51"/>
      <c r="CLJ27" s="51"/>
      <c r="CLK27" s="51"/>
      <c r="CLL27" s="51"/>
      <c r="CLM27" s="51"/>
      <c r="CLN27" s="51"/>
      <c r="CLO27" s="51"/>
      <c r="CLP27" s="51"/>
      <c r="CLQ27" s="51"/>
      <c r="CLR27" s="51"/>
      <c r="CLS27" s="51"/>
      <c r="CLT27" s="51"/>
      <c r="CLU27" s="51"/>
      <c r="CLV27" s="51"/>
      <c r="CLW27" s="51"/>
      <c r="CLX27" s="51"/>
      <c r="CLY27" s="51"/>
      <c r="CLZ27" s="51"/>
      <c r="CMA27" s="51"/>
      <c r="CMB27" s="51"/>
      <c r="CMC27" s="51"/>
      <c r="CMD27" s="51"/>
      <c r="CME27" s="51"/>
      <c r="CMF27" s="51"/>
      <c r="CMG27" s="51"/>
      <c r="CMH27" s="51"/>
      <c r="CMI27" s="51"/>
      <c r="CMJ27" s="51"/>
      <c r="CMK27" s="51"/>
      <c r="CML27" s="51"/>
      <c r="CMM27" s="51"/>
      <c r="CMN27" s="51"/>
      <c r="CMO27" s="51"/>
      <c r="CMP27" s="51"/>
      <c r="CMQ27" s="51"/>
      <c r="CMR27" s="51"/>
      <c r="CMS27" s="51"/>
      <c r="CMT27" s="51"/>
      <c r="CMU27" s="51"/>
      <c r="CMV27" s="51"/>
      <c r="CMW27" s="51"/>
      <c r="CMX27" s="51"/>
      <c r="CMY27" s="51"/>
      <c r="CMZ27" s="51"/>
      <c r="CNA27" s="51"/>
      <c r="CNB27" s="51"/>
      <c r="CNC27" s="51"/>
      <c r="CND27" s="51"/>
      <c r="CNE27" s="51"/>
      <c r="CNF27" s="51"/>
      <c r="CNG27" s="51"/>
      <c r="CNH27" s="51"/>
      <c r="CNI27" s="51"/>
      <c r="CNJ27" s="51"/>
      <c r="CNK27" s="51"/>
      <c r="CNL27" s="51"/>
      <c r="CNM27" s="51"/>
      <c r="CNN27" s="51"/>
      <c r="CNO27" s="51"/>
      <c r="CNP27" s="51"/>
      <c r="CNQ27" s="51"/>
      <c r="CNR27" s="51"/>
      <c r="CNS27" s="51"/>
      <c r="CNT27" s="51"/>
      <c r="CNU27" s="51"/>
      <c r="CNV27" s="51"/>
      <c r="CNW27" s="51"/>
      <c r="CNX27" s="51"/>
      <c r="CNY27" s="51"/>
      <c r="CNZ27" s="51"/>
      <c r="COA27" s="51"/>
      <c r="COB27" s="51"/>
      <c r="COC27" s="51"/>
      <c r="COD27" s="51"/>
      <c r="COE27" s="51"/>
      <c r="COF27" s="51"/>
      <c r="COG27" s="51"/>
      <c r="COH27" s="51"/>
      <c r="COI27" s="51"/>
      <c r="COJ27" s="51"/>
      <c r="COK27" s="51"/>
      <c r="COL27" s="51"/>
      <c r="COM27" s="51"/>
      <c r="CON27" s="51"/>
      <c r="COO27" s="51"/>
      <c r="COP27" s="51"/>
      <c r="COQ27" s="51"/>
      <c r="COR27" s="51"/>
      <c r="COS27" s="51"/>
      <c r="COT27" s="51"/>
      <c r="COU27" s="51"/>
      <c r="COV27" s="51"/>
      <c r="COW27" s="51"/>
      <c r="COX27" s="51"/>
      <c r="COY27" s="51"/>
      <c r="COZ27" s="51"/>
      <c r="CPA27" s="51"/>
      <c r="CPB27" s="51"/>
      <c r="CPC27" s="51"/>
      <c r="CPD27" s="51"/>
      <c r="CPE27" s="51"/>
      <c r="CPF27" s="51"/>
      <c r="CPG27" s="51"/>
      <c r="CPH27" s="51"/>
      <c r="CPI27" s="51"/>
      <c r="CPJ27" s="51"/>
      <c r="CPK27" s="51"/>
      <c r="CPL27" s="51"/>
      <c r="CPM27" s="51"/>
      <c r="CPN27" s="51"/>
      <c r="CPO27" s="51"/>
      <c r="CPP27" s="51"/>
      <c r="CPQ27" s="51"/>
      <c r="CPR27" s="51"/>
      <c r="CPS27" s="51"/>
      <c r="CPT27" s="51"/>
      <c r="CPU27" s="51"/>
      <c r="CPV27" s="51"/>
      <c r="CPW27" s="51"/>
      <c r="CPX27" s="51"/>
      <c r="CPY27" s="51"/>
      <c r="CPZ27" s="51"/>
      <c r="CQA27" s="51"/>
      <c r="CQB27" s="51"/>
      <c r="CQC27" s="51"/>
      <c r="CQD27" s="51"/>
      <c r="CQE27" s="51"/>
      <c r="CQF27" s="51"/>
      <c r="CQG27" s="51"/>
      <c r="CQH27" s="51"/>
      <c r="CQI27" s="51"/>
      <c r="CQJ27" s="51"/>
      <c r="CQK27" s="51"/>
      <c r="CQL27" s="51"/>
      <c r="CQM27" s="51"/>
      <c r="CQN27" s="51"/>
      <c r="CQO27" s="51"/>
      <c r="CQP27" s="51"/>
      <c r="CQQ27" s="51"/>
      <c r="CQR27" s="51"/>
      <c r="CQS27" s="51"/>
      <c r="CQT27" s="51"/>
      <c r="CQU27" s="51"/>
      <c r="CQV27" s="51"/>
      <c r="CQW27" s="51"/>
      <c r="CQX27" s="51"/>
      <c r="CQY27" s="51"/>
      <c r="CQZ27" s="51"/>
      <c r="CRA27" s="51"/>
      <c r="CRB27" s="51"/>
      <c r="CRC27" s="51"/>
      <c r="CRD27" s="51"/>
      <c r="CRE27" s="51"/>
      <c r="CRF27" s="51"/>
      <c r="CRG27" s="51"/>
      <c r="CRH27" s="51"/>
      <c r="CRI27" s="51"/>
      <c r="CRJ27" s="51"/>
      <c r="CRK27" s="51"/>
      <c r="CRL27" s="51"/>
      <c r="CRM27" s="51"/>
      <c r="CRN27" s="51"/>
      <c r="CRO27" s="51"/>
      <c r="CRP27" s="51"/>
      <c r="CRQ27" s="51"/>
      <c r="CRR27" s="51"/>
      <c r="CRS27" s="51"/>
      <c r="CRT27" s="51"/>
      <c r="CRU27" s="51"/>
      <c r="CRV27" s="51"/>
      <c r="CRW27" s="51"/>
      <c r="CRX27" s="51"/>
      <c r="CRY27" s="51"/>
      <c r="CRZ27" s="51"/>
      <c r="CSA27" s="51"/>
      <c r="CSB27" s="51"/>
      <c r="CSC27" s="51"/>
      <c r="CSD27" s="51"/>
      <c r="CSE27" s="51"/>
      <c r="CSF27" s="51"/>
      <c r="CSG27" s="51"/>
      <c r="CSH27" s="51"/>
      <c r="CSI27" s="51"/>
      <c r="CSJ27" s="51"/>
      <c r="CSK27" s="51"/>
      <c r="CSL27" s="51"/>
      <c r="CSM27" s="51"/>
      <c r="CSN27" s="51"/>
      <c r="CSO27" s="51"/>
      <c r="CSP27" s="51"/>
      <c r="CSQ27" s="51"/>
      <c r="CSR27" s="51"/>
      <c r="CSS27" s="51"/>
      <c r="CST27" s="51"/>
      <c r="CSU27" s="51"/>
      <c r="CSV27" s="51"/>
      <c r="CSW27" s="51"/>
      <c r="CSX27" s="51"/>
      <c r="CSY27" s="51"/>
      <c r="CSZ27" s="51"/>
      <c r="CTA27" s="51"/>
      <c r="CTB27" s="51"/>
      <c r="CTC27" s="51"/>
      <c r="CTD27" s="51"/>
      <c r="CTE27" s="51"/>
      <c r="CTF27" s="51"/>
      <c r="CTG27" s="51"/>
      <c r="CTH27" s="51"/>
      <c r="CTI27" s="51"/>
      <c r="CTJ27" s="51"/>
      <c r="CTK27" s="51"/>
      <c r="CTL27" s="51"/>
      <c r="CTM27" s="51"/>
      <c r="CTN27" s="51"/>
      <c r="CTO27" s="51"/>
      <c r="CTP27" s="51"/>
      <c r="CTQ27" s="51"/>
      <c r="CTR27" s="51"/>
      <c r="CTS27" s="51"/>
      <c r="CTT27" s="51"/>
      <c r="CTU27" s="51"/>
      <c r="CTV27" s="51"/>
      <c r="CTW27" s="51"/>
      <c r="CTX27" s="51"/>
      <c r="CTY27" s="51"/>
      <c r="CTZ27" s="51"/>
      <c r="CUA27" s="51"/>
      <c r="CUB27" s="51"/>
      <c r="CUC27" s="51"/>
      <c r="CUD27" s="51"/>
      <c r="CUE27" s="51"/>
      <c r="CUF27" s="51"/>
      <c r="CUG27" s="51"/>
      <c r="CUH27" s="51"/>
      <c r="CUI27" s="51"/>
      <c r="CUJ27" s="51"/>
      <c r="CUK27" s="51"/>
      <c r="CUL27" s="51"/>
      <c r="CUM27" s="51"/>
      <c r="CUN27" s="51"/>
      <c r="CUO27" s="51"/>
      <c r="CUP27" s="51"/>
      <c r="CUQ27" s="51"/>
      <c r="CUR27" s="51"/>
      <c r="CUS27" s="51"/>
      <c r="CUT27" s="51"/>
      <c r="CUU27" s="51"/>
      <c r="CUV27" s="51"/>
      <c r="CUW27" s="51"/>
      <c r="CUX27" s="51"/>
      <c r="CUY27" s="51"/>
      <c r="CUZ27" s="51"/>
      <c r="CVA27" s="51"/>
      <c r="CVB27" s="51"/>
      <c r="CVC27" s="51"/>
      <c r="CVD27" s="51"/>
      <c r="CVE27" s="51"/>
      <c r="CVF27" s="51"/>
      <c r="CVG27" s="51"/>
      <c r="CVH27" s="51"/>
      <c r="CVI27" s="51"/>
      <c r="CVJ27" s="51"/>
      <c r="CVK27" s="51"/>
      <c r="CVL27" s="51"/>
      <c r="CVM27" s="51"/>
      <c r="CVN27" s="51"/>
      <c r="CVO27" s="51"/>
      <c r="CVP27" s="51"/>
      <c r="CVQ27" s="51"/>
      <c r="CVR27" s="51"/>
      <c r="CVS27" s="51"/>
      <c r="CVT27" s="51"/>
      <c r="CVU27" s="51"/>
      <c r="CVV27" s="51"/>
      <c r="CVW27" s="51"/>
      <c r="CVX27" s="51"/>
      <c r="CVY27" s="51"/>
      <c r="CVZ27" s="51"/>
      <c r="CWA27" s="51"/>
      <c r="CWB27" s="51"/>
      <c r="CWC27" s="51"/>
      <c r="CWD27" s="51"/>
      <c r="CWE27" s="51"/>
      <c r="CWF27" s="51"/>
      <c r="CWG27" s="51"/>
      <c r="CWH27" s="51"/>
      <c r="CWI27" s="51"/>
      <c r="CWJ27" s="51"/>
      <c r="CWK27" s="51"/>
      <c r="CWL27" s="51"/>
      <c r="CWM27" s="51"/>
      <c r="CWN27" s="51"/>
      <c r="CWO27" s="51"/>
      <c r="CWP27" s="51"/>
      <c r="CWQ27" s="51"/>
      <c r="CWR27" s="51"/>
      <c r="CWS27" s="51"/>
      <c r="CWT27" s="51"/>
      <c r="CWU27" s="51"/>
      <c r="CWV27" s="51"/>
      <c r="CWW27" s="51"/>
      <c r="CWX27" s="51"/>
      <c r="CWY27" s="51"/>
      <c r="CWZ27" s="51"/>
      <c r="CXA27" s="51"/>
      <c r="CXB27" s="51"/>
      <c r="CXC27" s="51"/>
      <c r="CXD27" s="51"/>
      <c r="CXE27" s="51"/>
      <c r="CXF27" s="51"/>
      <c r="CXG27" s="51"/>
      <c r="CXH27" s="51"/>
      <c r="CXI27" s="51"/>
      <c r="CXJ27" s="51"/>
      <c r="CXK27" s="51"/>
      <c r="CXL27" s="51"/>
      <c r="CXM27" s="51"/>
      <c r="CXN27" s="51"/>
      <c r="CXO27" s="51"/>
      <c r="CXP27" s="51"/>
      <c r="CXQ27" s="51"/>
      <c r="CXR27" s="51"/>
      <c r="CXS27" s="51"/>
      <c r="CXT27" s="51"/>
      <c r="CXU27" s="51"/>
      <c r="CXV27" s="51"/>
      <c r="CXW27" s="51"/>
      <c r="CXX27" s="51"/>
      <c r="CXY27" s="51"/>
      <c r="CXZ27" s="51"/>
      <c r="CYA27" s="51"/>
      <c r="CYB27" s="51"/>
      <c r="CYC27" s="51"/>
      <c r="CYD27" s="51"/>
      <c r="CYE27" s="51"/>
      <c r="CYF27" s="51"/>
      <c r="CYG27" s="51"/>
      <c r="CYH27" s="51"/>
      <c r="CYI27" s="51"/>
      <c r="CYJ27" s="51"/>
      <c r="CYK27" s="51"/>
      <c r="CYL27" s="51"/>
      <c r="CYM27" s="51"/>
      <c r="CYN27" s="51"/>
      <c r="CYO27" s="51"/>
      <c r="CYP27" s="51"/>
      <c r="CYQ27" s="51"/>
      <c r="CYR27" s="51"/>
      <c r="CYS27" s="51"/>
      <c r="CYT27" s="51"/>
      <c r="CYU27" s="51"/>
      <c r="CYV27" s="51"/>
      <c r="CYW27" s="51"/>
      <c r="CYX27" s="51"/>
      <c r="CYY27" s="51"/>
      <c r="CYZ27" s="51"/>
      <c r="CZA27" s="51"/>
      <c r="CZB27" s="51"/>
      <c r="CZC27" s="51"/>
      <c r="CZD27" s="51"/>
      <c r="CZE27" s="51"/>
      <c r="CZF27" s="51"/>
      <c r="CZG27" s="51"/>
      <c r="CZH27" s="51"/>
      <c r="CZI27" s="51"/>
      <c r="CZJ27" s="51"/>
      <c r="CZK27" s="51"/>
      <c r="CZL27" s="51"/>
      <c r="CZM27" s="51"/>
      <c r="CZN27" s="51"/>
      <c r="CZO27" s="51"/>
      <c r="CZP27" s="51"/>
      <c r="CZQ27" s="51"/>
      <c r="CZR27" s="51"/>
      <c r="CZS27" s="51"/>
      <c r="CZT27" s="51"/>
      <c r="CZU27" s="51"/>
      <c r="CZV27" s="51"/>
      <c r="CZW27" s="51"/>
      <c r="CZX27" s="51"/>
      <c r="CZY27" s="51"/>
      <c r="CZZ27" s="51"/>
      <c r="DAA27" s="51"/>
      <c r="DAB27" s="51"/>
      <c r="DAC27" s="51"/>
      <c r="DAD27" s="51"/>
      <c r="DAE27" s="51"/>
      <c r="DAF27" s="51"/>
      <c r="DAG27" s="51"/>
      <c r="DAH27" s="51"/>
      <c r="DAI27" s="51"/>
      <c r="DAJ27" s="51"/>
      <c r="DAK27" s="51"/>
      <c r="DAL27" s="51"/>
      <c r="DAM27" s="51"/>
      <c r="DAN27" s="51"/>
      <c r="DAO27" s="51"/>
      <c r="DAP27" s="51"/>
      <c r="DAQ27" s="51"/>
      <c r="DAR27" s="51"/>
      <c r="DAS27" s="51"/>
      <c r="DAT27" s="51"/>
      <c r="DAU27" s="51"/>
      <c r="DAV27" s="51"/>
      <c r="DAW27" s="51"/>
      <c r="DAX27" s="51"/>
      <c r="DAY27" s="51"/>
      <c r="DAZ27" s="51"/>
      <c r="DBA27" s="51"/>
      <c r="DBB27" s="51"/>
      <c r="DBC27" s="51"/>
      <c r="DBD27" s="51"/>
      <c r="DBE27" s="51"/>
      <c r="DBF27" s="51"/>
      <c r="DBG27" s="51"/>
      <c r="DBH27" s="51"/>
      <c r="DBI27" s="51"/>
      <c r="DBJ27" s="51"/>
      <c r="DBK27" s="51"/>
      <c r="DBL27" s="51"/>
      <c r="DBM27" s="51"/>
      <c r="DBN27" s="51"/>
      <c r="DBO27" s="51"/>
      <c r="DBP27" s="51"/>
      <c r="DBQ27" s="51"/>
      <c r="DBR27" s="51"/>
      <c r="DBS27" s="51"/>
      <c r="DBT27" s="51"/>
      <c r="DBU27" s="51"/>
      <c r="DBV27" s="51"/>
      <c r="DBW27" s="51"/>
      <c r="DBX27" s="51"/>
      <c r="DBY27" s="51"/>
      <c r="DBZ27" s="51"/>
      <c r="DCA27" s="51"/>
      <c r="DCB27" s="51"/>
      <c r="DCC27" s="51"/>
      <c r="DCD27" s="51"/>
      <c r="DCE27" s="51"/>
      <c r="DCF27" s="51"/>
      <c r="DCG27" s="51"/>
      <c r="DCH27" s="51"/>
      <c r="DCI27" s="51"/>
      <c r="DCJ27" s="51"/>
      <c r="DCK27" s="51"/>
      <c r="DCL27" s="51"/>
      <c r="DCM27" s="51"/>
      <c r="DCN27" s="51"/>
      <c r="DCO27" s="51"/>
      <c r="DCP27" s="51"/>
      <c r="DCQ27" s="51"/>
      <c r="DCR27" s="51"/>
      <c r="DCS27" s="51"/>
      <c r="DCT27" s="51"/>
      <c r="DCU27" s="51"/>
      <c r="DCV27" s="51"/>
      <c r="DCW27" s="51"/>
      <c r="DCX27" s="51"/>
      <c r="DCY27" s="51"/>
      <c r="DCZ27" s="51"/>
      <c r="DDA27" s="51"/>
      <c r="DDB27" s="51"/>
      <c r="DDC27" s="51"/>
      <c r="DDD27" s="51"/>
      <c r="DDE27" s="51"/>
      <c r="DDF27" s="51"/>
      <c r="DDG27" s="51"/>
      <c r="DDH27" s="51"/>
      <c r="DDI27" s="51"/>
      <c r="DDJ27" s="51"/>
      <c r="DDK27" s="51"/>
      <c r="DDL27" s="51"/>
      <c r="DDM27" s="51"/>
      <c r="DDN27" s="51"/>
      <c r="DDO27" s="51"/>
      <c r="DDP27" s="51"/>
      <c r="DDQ27" s="51"/>
      <c r="DDR27" s="51"/>
      <c r="DDS27" s="51"/>
      <c r="DDT27" s="51"/>
      <c r="DDU27" s="51"/>
      <c r="DDV27" s="51"/>
      <c r="DDW27" s="51"/>
      <c r="DDX27" s="51"/>
      <c r="DDY27" s="51"/>
      <c r="DDZ27" s="51"/>
      <c r="DEA27" s="51"/>
      <c r="DEB27" s="51"/>
      <c r="DEC27" s="51"/>
      <c r="DED27" s="51"/>
      <c r="DEE27" s="51"/>
      <c r="DEF27" s="51"/>
      <c r="DEG27" s="51"/>
      <c r="DEH27" s="51"/>
      <c r="DEI27" s="51"/>
      <c r="DEJ27" s="51"/>
      <c r="DEK27" s="51"/>
      <c r="DEL27" s="51"/>
      <c r="DEM27" s="51"/>
      <c r="DEN27" s="51"/>
      <c r="DEO27" s="51"/>
      <c r="DEP27" s="51"/>
      <c r="DEQ27" s="51"/>
      <c r="DER27" s="51"/>
      <c r="DES27" s="51"/>
      <c r="DET27" s="51"/>
      <c r="DEU27" s="51"/>
      <c r="DEV27" s="51"/>
      <c r="DEW27" s="51"/>
      <c r="DEX27" s="51"/>
      <c r="DEY27" s="51"/>
      <c r="DEZ27" s="51"/>
      <c r="DFA27" s="51"/>
      <c r="DFB27" s="51"/>
      <c r="DFC27" s="51"/>
      <c r="DFD27" s="51"/>
      <c r="DFE27" s="51"/>
      <c r="DFF27" s="51"/>
      <c r="DFG27" s="51"/>
      <c r="DFH27" s="51"/>
      <c r="DFI27" s="51"/>
      <c r="DFJ27" s="51"/>
      <c r="DFK27" s="51"/>
      <c r="DFL27" s="51"/>
      <c r="DFM27" s="51"/>
      <c r="DFN27" s="51"/>
      <c r="DFO27" s="51"/>
      <c r="DFP27" s="51"/>
      <c r="DFQ27" s="51"/>
      <c r="DFR27" s="51"/>
      <c r="DFS27" s="51"/>
      <c r="DFT27" s="51"/>
      <c r="DFU27" s="51"/>
      <c r="DFV27" s="51"/>
      <c r="DFW27" s="51"/>
      <c r="DFX27" s="51"/>
      <c r="DFY27" s="51"/>
      <c r="DFZ27" s="51"/>
      <c r="DGA27" s="51"/>
      <c r="DGB27" s="51"/>
      <c r="DGC27" s="51"/>
      <c r="DGD27" s="51"/>
      <c r="DGE27" s="51"/>
      <c r="DGF27" s="51"/>
      <c r="DGG27" s="51"/>
      <c r="DGH27" s="51"/>
      <c r="DGI27" s="51"/>
      <c r="DGJ27" s="51"/>
      <c r="DGK27" s="51"/>
      <c r="DGL27" s="51"/>
      <c r="DGM27" s="51"/>
      <c r="DGN27" s="51"/>
      <c r="DGO27" s="51"/>
      <c r="DGP27" s="51"/>
      <c r="DGQ27" s="51"/>
      <c r="DGR27" s="51"/>
      <c r="DGS27" s="51"/>
      <c r="DGT27" s="51"/>
      <c r="DGU27" s="51"/>
      <c r="DGV27" s="51"/>
      <c r="DGW27" s="51"/>
      <c r="DGX27" s="51"/>
      <c r="DGY27" s="51"/>
      <c r="DGZ27" s="51"/>
      <c r="DHA27" s="51"/>
      <c r="DHB27" s="51"/>
      <c r="DHC27" s="51"/>
      <c r="DHD27" s="51"/>
      <c r="DHE27" s="51"/>
      <c r="DHF27" s="51"/>
      <c r="DHG27" s="51"/>
      <c r="DHH27" s="51"/>
      <c r="DHI27" s="51"/>
      <c r="DHJ27" s="51"/>
      <c r="DHK27" s="51"/>
      <c r="DHL27" s="51"/>
      <c r="DHM27" s="51"/>
      <c r="DHN27" s="51"/>
      <c r="DHO27" s="51"/>
      <c r="DHP27" s="51"/>
      <c r="DHQ27" s="51"/>
      <c r="DHR27" s="51"/>
      <c r="DHS27" s="51"/>
      <c r="DHT27" s="51"/>
      <c r="DHU27" s="51"/>
      <c r="DHV27" s="51"/>
      <c r="DHW27" s="51"/>
      <c r="DHX27" s="51"/>
      <c r="DHY27" s="51"/>
      <c r="DHZ27" s="51"/>
      <c r="DIA27" s="51"/>
      <c r="DIB27" s="51"/>
      <c r="DIC27" s="51"/>
      <c r="DID27" s="51"/>
      <c r="DIE27" s="51"/>
      <c r="DIF27" s="51"/>
      <c r="DIG27" s="51"/>
      <c r="DIH27" s="51"/>
      <c r="DII27" s="51"/>
      <c r="DIJ27" s="51"/>
      <c r="DIK27" s="51"/>
      <c r="DIL27" s="51"/>
      <c r="DIM27" s="51"/>
      <c r="DIN27" s="51"/>
      <c r="DIO27" s="51"/>
      <c r="DIP27" s="51"/>
      <c r="DIQ27" s="51"/>
      <c r="DIR27" s="51"/>
      <c r="DIS27" s="51"/>
      <c r="DIT27" s="51"/>
      <c r="DIU27" s="51"/>
      <c r="DIV27" s="51"/>
      <c r="DIW27" s="51"/>
      <c r="DIX27" s="51"/>
      <c r="DIY27" s="51"/>
      <c r="DIZ27" s="51"/>
      <c r="DJA27" s="51"/>
      <c r="DJB27" s="51"/>
      <c r="DJC27" s="51"/>
      <c r="DJD27" s="51"/>
      <c r="DJE27" s="51"/>
      <c r="DJF27" s="51"/>
      <c r="DJG27" s="51"/>
      <c r="DJH27" s="51"/>
      <c r="DJI27" s="51"/>
      <c r="DJJ27" s="51"/>
      <c r="DJK27" s="51"/>
      <c r="DJL27" s="51"/>
      <c r="DJM27" s="51"/>
      <c r="DJN27" s="51"/>
      <c r="DJO27" s="51"/>
      <c r="DJP27" s="51"/>
      <c r="DJQ27" s="51"/>
      <c r="DJR27" s="51"/>
      <c r="DJS27" s="51"/>
      <c r="DJT27" s="51"/>
      <c r="DJU27" s="51"/>
      <c r="DJV27" s="51"/>
      <c r="DJW27" s="51"/>
      <c r="DJX27" s="51"/>
      <c r="DJY27" s="51"/>
      <c r="DJZ27" s="51"/>
      <c r="DKA27" s="51"/>
      <c r="DKB27" s="51"/>
      <c r="DKC27" s="51"/>
      <c r="DKD27" s="51"/>
      <c r="DKE27" s="51"/>
      <c r="DKF27" s="51"/>
      <c r="DKG27" s="51"/>
      <c r="DKH27" s="51"/>
      <c r="DKI27" s="51"/>
      <c r="DKJ27" s="51"/>
      <c r="DKK27" s="51"/>
      <c r="DKL27" s="51"/>
      <c r="DKM27" s="51"/>
      <c r="DKN27" s="51"/>
      <c r="DKO27" s="51"/>
      <c r="DKP27" s="51"/>
      <c r="DKQ27" s="51"/>
      <c r="DKR27" s="51"/>
      <c r="DKS27" s="51"/>
      <c r="DKT27" s="51"/>
      <c r="DKU27" s="51"/>
      <c r="DKV27" s="51"/>
      <c r="DKW27" s="51"/>
      <c r="DKX27" s="51"/>
      <c r="DKY27" s="51"/>
      <c r="DKZ27" s="51"/>
      <c r="DLA27" s="51"/>
      <c r="DLB27" s="51"/>
      <c r="DLC27" s="51"/>
      <c r="DLD27" s="51"/>
      <c r="DLE27" s="51"/>
      <c r="DLF27" s="51"/>
      <c r="DLG27" s="51"/>
      <c r="DLH27" s="51"/>
      <c r="DLI27" s="51"/>
      <c r="DLJ27" s="51"/>
      <c r="DLK27" s="51"/>
      <c r="DLL27" s="51"/>
      <c r="DLM27" s="51"/>
      <c r="DLN27" s="51"/>
      <c r="DLO27" s="51"/>
      <c r="DLP27" s="51"/>
      <c r="DLQ27" s="51"/>
      <c r="DLR27" s="51"/>
      <c r="DLS27" s="51"/>
      <c r="DLT27" s="51"/>
      <c r="DLU27" s="51"/>
      <c r="DLV27" s="51"/>
      <c r="DLW27" s="51"/>
      <c r="DLX27" s="51"/>
      <c r="DLY27" s="51"/>
      <c r="DLZ27" s="51"/>
      <c r="DMA27" s="51"/>
      <c r="DMB27" s="51"/>
      <c r="DMC27" s="51"/>
      <c r="DMD27" s="51"/>
      <c r="DME27" s="51"/>
      <c r="DMF27" s="51"/>
      <c r="DMG27" s="51"/>
      <c r="DMH27" s="51"/>
      <c r="DMI27" s="51"/>
      <c r="DMJ27" s="51"/>
      <c r="DMK27" s="51"/>
      <c r="DML27" s="51"/>
      <c r="DMM27" s="51"/>
      <c r="DMN27" s="51"/>
      <c r="DMO27" s="51"/>
      <c r="DMP27" s="51"/>
      <c r="DMQ27" s="51"/>
      <c r="DMR27" s="51"/>
      <c r="DMS27" s="51"/>
      <c r="DMT27" s="51"/>
      <c r="DMU27" s="51"/>
      <c r="DMV27" s="51"/>
      <c r="DMW27" s="51"/>
      <c r="DMX27" s="51"/>
      <c r="DMY27" s="51"/>
      <c r="DMZ27" s="51"/>
      <c r="DNA27" s="51"/>
      <c r="DNB27" s="51"/>
      <c r="DNC27" s="51"/>
      <c r="DND27" s="51"/>
      <c r="DNE27" s="51"/>
      <c r="DNF27" s="51"/>
      <c r="DNG27" s="51"/>
      <c r="DNH27" s="51"/>
      <c r="DNI27" s="51"/>
      <c r="DNJ27" s="51"/>
      <c r="DNK27" s="51"/>
      <c r="DNL27" s="51"/>
      <c r="DNM27" s="51"/>
      <c r="DNN27" s="51"/>
      <c r="DNO27" s="51"/>
      <c r="DNP27" s="51"/>
      <c r="DNQ27" s="51"/>
      <c r="DNR27" s="51"/>
      <c r="DNS27" s="51"/>
      <c r="DNT27" s="51"/>
      <c r="DNU27" s="51"/>
      <c r="DNV27" s="51"/>
      <c r="DNW27" s="51"/>
      <c r="DNX27" s="51"/>
      <c r="DNY27" s="51"/>
      <c r="DNZ27" s="51"/>
      <c r="DOA27" s="51"/>
      <c r="DOB27" s="51"/>
      <c r="DOC27" s="51"/>
      <c r="DOD27" s="51"/>
      <c r="DOE27" s="51"/>
      <c r="DOF27" s="51"/>
      <c r="DOG27" s="51"/>
      <c r="DOH27" s="51"/>
      <c r="DOI27" s="51"/>
      <c r="DOJ27" s="51"/>
      <c r="DOK27" s="51"/>
      <c r="DOL27" s="51"/>
      <c r="DOM27" s="51"/>
      <c r="DON27" s="51"/>
      <c r="DOO27" s="51"/>
      <c r="DOP27" s="51"/>
      <c r="DOQ27" s="51"/>
      <c r="DOR27" s="51"/>
      <c r="DOS27" s="51"/>
      <c r="DOT27" s="51"/>
      <c r="DOU27" s="51"/>
      <c r="DOV27" s="51"/>
      <c r="DOW27" s="51"/>
      <c r="DOX27" s="51"/>
      <c r="DOY27" s="51"/>
      <c r="DOZ27" s="51"/>
      <c r="DPA27" s="51"/>
      <c r="DPB27" s="51"/>
      <c r="DPC27" s="51"/>
      <c r="DPD27" s="51"/>
      <c r="DPE27" s="51"/>
      <c r="DPF27" s="51"/>
      <c r="DPG27" s="51"/>
      <c r="DPH27" s="51"/>
      <c r="DPI27" s="51"/>
      <c r="DPJ27" s="51"/>
      <c r="DPK27" s="51"/>
      <c r="DPL27" s="51"/>
      <c r="DPM27" s="51"/>
      <c r="DPN27" s="51"/>
      <c r="DPO27" s="51"/>
      <c r="DPP27" s="51"/>
      <c r="DPQ27" s="51"/>
      <c r="DPR27" s="51"/>
      <c r="DPS27" s="51"/>
      <c r="DPT27" s="51"/>
      <c r="DPU27" s="51"/>
      <c r="DPV27" s="51"/>
      <c r="DPW27" s="51"/>
      <c r="DPX27" s="51"/>
      <c r="DPY27" s="51"/>
      <c r="DPZ27" s="51"/>
      <c r="DQA27" s="51"/>
      <c r="DQB27" s="51"/>
      <c r="DQC27" s="51"/>
      <c r="DQD27" s="51"/>
      <c r="DQE27" s="51"/>
      <c r="DQF27" s="51"/>
      <c r="DQG27" s="51"/>
      <c r="DQH27" s="51"/>
      <c r="DQI27" s="51"/>
      <c r="DQJ27" s="51"/>
      <c r="DQK27" s="51"/>
      <c r="DQL27" s="51"/>
      <c r="DQM27" s="51"/>
      <c r="DQN27" s="51"/>
      <c r="DQO27" s="51"/>
      <c r="DQP27" s="51"/>
      <c r="DQQ27" s="51"/>
      <c r="DQR27" s="51"/>
      <c r="DQS27" s="51"/>
      <c r="DQT27" s="51"/>
      <c r="DQU27" s="51"/>
      <c r="DQV27" s="51"/>
      <c r="DQW27" s="51"/>
      <c r="DQX27" s="51"/>
      <c r="DQY27" s="51"/>
      <c r="DQZ27" s="51"/>
      <c r="DRA27" s="51"/>
      <c r="DRB27" s="51"/>
      <c r="DRC27" s="51"/>
      <c r="DRD27" s="51"/>
      <c r="DRE27" s="51"/>
      <c r="DRF27" s="51"/>
      <c r="DRG27" s="51"/>
      <c r="DRH27" s="51"/>
      <c r="DRI27" s="51"/>
      <c r="DRJ27" s="51"/>
      <c r="DRK27" s="51"/>
      <c r="DRL27" s="51"/>
      <c r="DRM27" s="51"/>
      <c r="DRN27" s="51"/>
      <c r="DRO27" s="51"/>
      <c r="DRP27" s="51"/>
      <c r="DRQ27" s="51"/>
      <c r="DRR27" s="51"/>
      <c r="DRS27" s="51"/>
      <c r="DRT27" s="51"/>
      <c r="DRU27" s="51"/>
      <c r="DRV27" s="51"/>
      <c r="DRW27" s="51"/>
      <c r="DRX27" s="51"/>
      <c r="DRY27" s="51"/>
      <c r="DRZ27" s="51"/>
      <c r="DSA27" s="51"/>
      <c r="DSB27" s="51"/>
      <c r="DSC27" s="51"/>
      <c r="DSD27" s="51"/>
      <c r="DSE27" s="51"/>
      <c r="DSF27" s="51"/>
      <c r="DSG27" s="51"/>
      <c r="DSH27" s="51"/>
      <c r="DSI27" s="51"/>
      <c r="DSJ27" s="51"/>
      <c r="DSK27" s="51"/>
      <c r="DSL27" s="51"/>
      <c r="DSM27" s="51"/>
      <c r="DSN27" s="51"/>
      <c r="DSO27" s="51"/>
      <c r="DSP27" s="51"/>
      <c r="DSQ27" s="51"/>
      <c r="DSR27" s="51"/>
      <c r="DSS27" s="51"/>
      <c r="DST27" s="51"/>
      <c r="DSU27" s="51"/>
      <c r="DSV27" s="51"/>
      <c r="DSW27" s="51"/>
      <c r="DSX27" s="51"/>
      <c r="DSY27" s="51"/>
      <c r="DSZ27" s="51"/>
      <c r="DTA27" s="51"/>
      <c r="DTB27" s="51"/>
      <c r="DTC27" s="51"/>
      <c r="DTD27" s="51"/>
      <c r="DTE27" s="51"/>
      <c r="DTF27" s="51"/>
      <c r="DTG27" s="51"/>
      <c r="DTH27" s="51"/>
      <c r="DTI27" s="51"/>
      <c r="DTJ27" s="51"/>
      <c r="DTK27" s="51"/>
      <c r="DTL27" s="51"/>
      <c r="DTM27" s="51"/>
      <c r="DTN27" s="51"/>
      <c r="DTO27" s="51"/>
      <c r="DTP27" s="51"/>
      <c r="DTQ27" s="51"/>
      <c r="DTR27" s="51"/>
      <c r="DTS27" s="51"/>
      <c r="DTT27" s="51"/>
      <c r="DTU27" s="51"/>
      <c r="DTV27" s="51"/>
      <c r="DTW27" s="51"/>
      <c r="DTX27" s="51"/>
      <c r="DTY27" s="51"/>
      <c r="DTZ27" s="51"/>
      <c r="DUA27" s="51"/>
      <c r="DUB27" s="51"/>
      <c r="DUC27" s="51"/>
      <c r="DUD27" s="51"/>
      <c r="DUE27" s="51"/>
      <c r="DUF27" s="51"/>
      <c r="DUG27" s="51"/>
      <c r="DUH27" s="51"/>
      <c r="DUI27" s="51"/>
      <c r="DUJ27" s="51"/>
      <c r="DUK27" s="51"/>
      <c r="DUL27" s="51"/>
      <c r="DUM27" s="51"/>
      <c r="DUN27" s="51"/>
      <c r="DUO27" s="51"/>
      <c r="DUP27" s="51"/>
      <c r="DUQ27" s="51"/>
      <c r="DUR27" s="51"/>
      <c r="DUS27" s="51"/>
      <c r="DUT27" s="51"/>
      <c r="DUU27" s="51"/>
      <c r="DUV27" s="51"/>
      <c r="DUW27" s="51"/>
      <c r="DUX27" s="51"/>
      <c r="DUY27" s="51"/>
      <c r="DUZ27" s="51"/>
      <c r="DVA27" s="51"/>
      <c r="DVB27" s="51"/>
      <c r="DVC27" s="51"/>
      <c r="DVD27" s="51"/>
      <c r="DVE27" s="51"/>
      <c r="DVF27" s="51"/>
      <c r="DVG27" s="51"/>
      <c r="DVH27" s="51"/>
      <c r="DVI27" s="51"/>
      <c r="DVJ27" s="51"/>
      <c r="DVK27" s="51"/>
      <c r="DVL27" s="51"/>
      <c r="DVM27" s="51"/>
      <c r="DVN27" s="51"/>
      <c r="DVO27" s="51"/>
      <c r="DVP27" s="51"/>
      <c r="DVQ27" s="51"/>
      <c r="DVR27" s="51"/>
      <c r="DVS27" s="51"/>
      <c r="DVT27" s="51"/>
      <c r="DVU27" s="51"/>
      <c r="DVV27" s="51"/>
      <c r="DVW27" s="51"/>
      <c r="DVX27" s="51"/>
      <c r="DVY27" s="51"/>
      <c r="DVZ27" s="51"/>
      <c r="DWA27" s="51"/>
      <c r="DWB27" s="51"/>
      <c r="DWC27" s="51"/>
      <c r="DWD27" s="51"/>
      <c r="DWE27" s="51"/>
      <c r="DWF27" s="51"/>
      <c r="DWG27" s="51"/>
      <c r="DWH27" s="51"/>
      <c r="DWI27" s="51"/>
      <c r="DWJ27" s="51"/>
      <c r="DWK27" s="51"/>
      <c r="DWL27" s="51"/>
      <c r="DWM27" s="51"/>
      <c r="DWN27" s="51"/>
      <c r="DWO27" s="51"/>
      <c r="DWP27" s="51"/>
      <c r="DWQ27" s="51"/>
      <c r="DWR27" s="51"/>
      <c r="DWS27" s="51"/>
      <c r="DWT27" s="51"/>
      <c r="DWU27" s="51"/>
      <c r="DWV27" s="51"/>
      <c r="DWW27" s="51"/>
      <c r="DWX27" s="51"/>
      <c r="DWY27" s="51"/>
      <c r="DWZ27" s="51"/>
      <c r="DXA27" s="51"/>
      <c r="DXB27" s="51"/>
      <c r="DXC27" s="51"/>
      <c r="DXD27" s="51"/>
      <c r="DXE27" s="51"/>
      <c r="DXF27" s="51"/>
      <c r="DXG27" s="51"/>
      <c r="DXH27" s="51"/>
      <c r="DXI27" s="51"/>
      <c r="DXJ27" s="51"/>
      <c r="DXK27" s="51"/>
      <c r="DXL27" s="51"/>
      <c r="DXM27" s="51"/>
      <c r="DXN27" s="51"/>
      <c r="DXO27" s="51"/>
      <c r="DXP27" s="51"/>
      <c r="DXQ27" s="51"/>
      <c r="DXR27" s="51"/>
      <c r="DXS27" s="51"/>
      <c r="DXT27" s="51"/>
      <c r="DXU27" s="51"/>
      <c r="DXV27" s="51"/>
      <c r="DXW27" s="51"/>
      <c r="DXX27" s="51"/>
      <c r="DXY27" s="51"/>
      <c r="DXZ27" s="51"/>
      <c r="DYA27" s="51"/>
      <c r="DYB27" s="51"/>
      <c r="DYC27" s="51"/>
      <c r="DYD27" s="51"/>
      <c r="DYE27" s="51"/>
      <c r="DYF27" s="51"/>
      <c r="DYG27" s="51"/>
      <c r="DYH27" s="51"/>
      <c r="DYI27" s="51"/>
      <c r="DYJ27" s="51"/>
      <c r="DYK27" s="51"/>
      <c r="DYL27" s="51"/>
      <c r="DYM27" s="51"/>
      <c r="DYN27" s="51"/>
      <c r="DYO27" s="51"/>
      <c r="DYP27" s="51"/>
      <c r="DYQ27" s="51"/>
      <c r="DYR27" s="51"/>
      <c r="DYS27" s="51"/>
      <c r="DYT27" s="51"/>
      <c r="DYU27" s="51"/>
      <c r="DYV27" s="51"/>
      <c r="DYW27" s="51"/>
      <c r="DYX27" s="51"/>
      <c r="DYY27" s="51"/>
      <c r="DYZ27" s="51"/>
      <c r="DZA27" s="51"/>
      <c r="DZB27" s="51"/>
      <c r="DZC27" s="51"/>
      <c r="DZD27" s="51"/>
      <c r="DZE27" s="51"/>
      <c r="DZF27" s="51"/>
      <c r="DZG27" s="51"/>
      <c r="DZH27" s="51"/>
      <c r="DZI27" s="51"/>
      <c r="DZJ27" s="51"/>
      <c r="DZK27" s="51"/>
      <c r="DZL27" s="51"/>
      <c r="DZM27" s="51"/>
      <c r="DZN27" s="51"/>
      <c r="DZO27" s="51"/>
      <c r="DZP27" s="51"/>
      <c r="DZQ27" s="51"/>
      <c r="DZR27" s="51"/>
      <c r="DZS27" s="51"/>
      <c r="DZT27" s="51"/>
      <c r="DZU27" s="51"/>
      <c r="DZV27" s="51"/>
      <c r="DZW27" s="51"/>
      <c r="DZX27" s="51"/>
      <c r="DZY27" s="51"/>
      <c r="DZZ27" s="51"/>
      <c r="EAA27" s="51"/>
      <c r="EAB27" s="51"/>
      <c r="EAC27" s="51"/>
      <c r="EAD27" s="51"/>
      <c r="EAE27" s="51"/>
      <c r="EAF27" s="51"/>
      <c r="EAG27" s="51"/>
      <c r="EAH27" s="51"/>
      <c r="EAI27" s="51"/>
      <c r="EAJ27" s="51"/>
      <c r="EAK27" s="51"/>
      <c r="EAL27" s="51"/>
      <c r="EAM27" s="51"/>
      <c r="EAN27" s="51"/>
      <c r="EAO27" s="51"/>
      <c r="EAP27" s="51"/>
      <c r="EAQ27" s="51"/>
      <c r="EAR27" s="51"/>
      <c r="EAS27" s="51"/>
      <c r="EAT27" s="51"/>
      <c r="EAU27" s="51"/>
      <c r="EAV27" s="51"/>
      <c r="EAW27" s="51"/>
      <c r="EAX27" s="51"/>
      <c r="EAY27" s="51"/>
      <c r="EAZ27" s="51"/>
      <c r="EBA27" s="51"/>
      <c r="EBB27" s="51"/>
      <c r="EBC27" s="51"/>
      <c r="EBD27" s="51"/>
      <c r="EBE27" s="51"/>
      <c r="EBF27" s="51"/>
      <c r="EBG27" s="51"/>
      <c r="EBH27" s="51"/>
      <c r="EBI27" s="51"/>
      <c r="EBJ27" s="51"/>
      <c r="EBK27" s="51"/>
      <c r="EBL27" s="51"/>
      <c r="EBM27" s="51"/>
      <c r="EBN27" s="51"/>
      <c r="EBO27" s="51"/>
      <c r="EBP27" s="51"/>
      <c r="EBQ27" s="51"/>
      <c r="EBR27" s="51"/>
      <c r="EBS27" s="51"/>
      <c r="EBT27" s="51"/>
      <c r="EBU27" s="51"/>
      <c r="EBV27" s="51"/>
      <c r="EBW27" s="51"/>
      <c r="EBX27" s="51"/>
      <c r="EBY27" s="51"/>
      <c r="EBZ27" s="51"/>
      <c r="ECA27" s="51"/>
      <c r="ECB27" s="51"/>
      <c r="ECC27" s="51"/>
      <c r="ECD27" s="51"/>
      <c r="ECE27" s="51"/>
      <c r="ECF27" s="51"/>
      <c r="ECG27" s="51"/>
      <c r="ECH27" s="51"/>
      <c r="ECI27" s="51"/>
      <c r="ECJ27" s="51"/>
      <c r="ECK27" s="51"/>
      <c r="ECL27" s="51"/>
      <c r="ECM27" s="51"/>
      <c r="ECN27" s="51"/>
      <c r="ECO27" s="51"/>
      <c r="ECP27" s="51"/>
      <c r="ECQ27" s="51"/>
      <c r="ECR27" s="51"/>
      <c r="ECS27" s="51"/>
      <c r="ECT27" s="51"/>
      <c r="ECU27" s="51"/>
      <c r="ECV27" s="51"/>
      <c r="ECW27" s="51"/>
      <c r="ECX27" s="51"/>
      <c r="ECY27" s="51"/>
      <c r="ECZ27" s="51"/>
      <c r="EDA27" s="51"/>
      <c r="EDB27" s="51"/>
      <c r="EDC27" s="51"/>
      <c r="EDD27" s="51"/>
      <c r="EDE27" s="51"/>
      <c r="EDF27" s="51"/>
      <c r="EDG27" s="51"/>
      <c r="EDH27" s="51"/>
      <c r="EDI27" s="51"/>
      <c r="EDJ27" s="51"/>
      <c r="EDK27" s="51"/>
      <c r="EDL27" s="51"/>
      <c r="EDM27" s="51"/>
      <c r="EDN27" s="51"/>
      <c r="EDO27" s="51"/>
      <c r="EDP27" s="51"/>
      <c r="EDQ27" s="51"/>
      <c r="EDR27" s="51"/>
      <c r="EDS27" s="51"/>
      <c r="EDT27" s="51"/>
      <c r="EDU27" s="51"/>
      <c r="EDV27" s="51"/>
      <c r="EDW27" s="51"/>
      <c r="EDX27" s="51"/>
      <c r="EDY27" s="51"/>
      <c r="EDZ27" s="51"/>
      <c r="EEA27" s="51"/>
      <c r="EEB27" s="51"/>
      <c r="EEC27" s="51"/>
      <c r="EED27" s="51"/>
      <c r="EEE27" s="51"/>
      <c r="EEF27" s="51"/>
      <c r="EEG27" s="51"/>
      <c r="EEH27" s="51"/>
      <c r="EEI27" s="51"/>
      <c r="EEJ27" s="51"/>
      <c r="EEK27" s="51"/>
      <c r="EEL27" s="51"/>
      <c r="EEM27" s="51"/>
      <c r="EEN27" s="51"/>
      <c r="EEO27" s="51"/>
      <c r="EEP27" s="51"/>
      <c r="EEQ27" s="51"/>
      <c r="EER27" s="51"/>
      <c r="EES27" s="51"/>
      <c r="EET27" s="51"/>
      <c r="EEU27" s="51"/>
      <c r="EEV27" s="51"/>
      <c r="EEW27" s="51"/>
      <c r="EEX27" s="51"/>
      <c r="EEY27" s="51"/>
      <c r="EEZ27" s="51"/>
      <c r="EFA27" s="51"/>
      <c r="EFB27" s="51"/>
      <c r="EFC27" s="51"/>
      <c r="EFD27" s="51"/>
      <c r="EFE27" s="51"/>
      <c r="EFF27" s="51"/>
      <c r="EFG27" s="51"/>
      <c r="EFH27" s="51"/>
      <c r="EFI27" s="51"/>
      <c r="EFJ27" s="51"/>
      <c r="EFK27" s="51"/>
      <c r="EFL27" s="51"/>
      <c r="EFM27" s="51"/>
      <c r="EFN27" s="51"/>
      <c r="EFO27" s="51"/>
      <c r="EFP27" s="51"/>
      <c r="EFQ27" s="51"/>
      <c r="EFR27" s="51"/>
      <c r="EFS27" s="51"/>
      <c r="EFT27" s="51"/>
      <c r="EFU27" s="51"/>
      <c r="EFV27" s="51"/>
      <c r="EFW27" s="51"/>
      <c r="EFX27" s="51"/>
      <c r="EFY27" s="51"/>
      <c r="EFZ27" s="51"/>
      <c r="EGA27" s="51"/>
      <c r="EGB27" s="51"/>
      <c r="EGC27" s="51"/>
      <c r="EGD27" s="51"/>
      <c r="EGE27" s="51"/>
      <c r="EGF27" s="51"/>
      <c r="EGG27" s="51"/>
      <c r="EGH27" s="51"/>
      <c r="EGI27" s="51"/>
      <c r="EGJ27" s="51"/>
      <c r="EGK27" s="51"/>
      <c r="EGL27" s="51"/>
      <c r="EGM27" s="51"/>
      <c r="EGN27" s="51"/>
      <c r="EGO27" s="51"/>
      <c r="EGP27" s="51"/>
      <c r="EGQ27" s="51"/>
      <c r="EGR27" s="51"/>
      <c r="EGS27" s="51"/>
      <c r="EGT27" s="51"/>
      <c r="EGU27" s="51"/>
      <c r="EGV27" s="51"/>
      <c r="EGW27" s="51"/>
      <c r="EGX27" s="51"/>
      <c r="EGY27" s="51"/>
      <c r="EGZ27" s="51"/>
      <c r="EHA27" s="51"/>
      <c r="EHB27" s="51"/>
      <c r="EHC27" s="51"/>
      <c r="EHD27" s="51"/>
      <c r="EHE27" s="51"/>
      <c r="EHF27" s="51"/>
      <c r="EHG27" s="51"/>
      <c r="EHH27" s="51"/>
      <c r="EHI27" s="51"/>
      <c r="EHJ27" s="51"/>
      <c r="EHK27" s="51"/>
      <c r="EHL27" s="51"/>
      <c r="EHM27" s="51"/>
      <c r="EHN27" s="51"/>
      <c r="EHO27" s="51"/>
      <c r="EHP27" s="51"/>
      <c r="EHQ27" s="51"/>
      <c r="EHR27" s="51"/>
      <c r="EHS27" s="51"/>
      <c r="EHT27" s="51"/>
      <c r="EHU27" s="51"/>
      <c r="EHV27" s="51"/>
      <c r="EHW27" s="51"/>
      <c r="EHX27" s="51"/>
      <c r="EHY27" s="51"/>
      <c r="EHZ27" s="51"/>
      <c r="EIA27" s="51"/>
      <c r="EIB27" s="51"/>
      <c r="EIC27" s="51"/>
      <c r="EID27" s="51"/>
      <c r="EIE27" s="51"/>
      <c r="EIF27" s="51"/>
      <c r="EIG27" s="51"/>
      <c r="EIH27" s="51"/>
      <c r="EII27" s="51"/>
      <c r="EIJ27" s="51"/>
      <c r="EIK27" s="51"/>
      <c r="EIL27" s="51"/>
      <c r="EIM27" s="51"/>
      <c r="EIN27" s="51"/>
      <c r="EIO27" s="51"/>
      <c r="EIP27" s="51"/>
      <c r="EIQ27" s="51"/>
      <c r="EIR27" s="51"/>
      <c r="EIS27" s="51"/>
      <c r="EIT27" s="51"/>
      <c r="EIU27" s="51"/>
      <c r="EIV27" s="51"/>
      <c r="EIW27" s="51"/>
      <c r="EIX27" s="51"/>
      <c r="EIY27" s="51"/>
      <c r="EIZ27" s="51"/>
      <c r="EJA27" s="51"/>
      <c r="EJB27" s="51"/>
      <c r="EJC27" s="51"/>
      <c r="EJD27" s="51"/>
      <c r="EJE27" s="51"/>
      <c r="EJF27" s="51"/>
      <c r="EJG27" s="51"/>
      <c r="EJH27" s="51"/>
      <c r="EJI27" s="51"/>
      <c r="EJJ27" s="51"/>
      <c r="EJK27" s="51"/>
      <c r="EJL27" s="51"/>
      <c r="EJM27" s="51"/>
      <c r="EJN27" s="51"/>
      <c r="EJO27" s="51"/>
      <c r="EJP27" s="51"/>
      <c r="EJQ27" s="51"/>
      <c r="EJR27" s="51"/>
      <c r="EJS27" s="51"/>
      <c r="EJT27" s="51"/>
      <c r="EJU27" s="51"/>
      <c r="EJV27" s="51"/>
      <c r="EJW27" s="51"/>
      <c r="EJX27" s="51"/>
      <c r="EJY27" s="51"/>
      <c r="EJZ27" s="51"/>
      <c r="EKA27" s="51"/>
      <c r="EKB27" s="51"/>
      <c r="EKC27" s="51"/>
      <c r="EKD27" s="51"/>
      <c r="EKE27" s="51"/>
      <c r="EKF27" s="51"/>
      <c r="EKG27" s="51"/>
      <c r="EKH27" s="51"/>
      <c r="EKI27" s="51"/>
      <c r="EKJ27" s="51"/>
      <c r="EKK27" s="51"/>
      <c r="EKL27" s="51"/>
      <c r="EKM27" s="51"/>
      <c r="EKN27" s="51"/>
      <c r="EKO27" s="51"/>
      <c r="EKP27" s="51"/>
      <c r="EKQ27" s="51"/>
      <c r="EKR27" s="51"/>
      <c r="EKS27" s="51"/>
      <c r="EKT27" s="51"/>
      <c r="EKU27" s="51"/>
      <c r="EKV27" s="51"/>
      <c r="EKW27" s="51"/>
      <c r="EKX27" s="51"/>
      <c r="EKY27" s="51"/>
      <c r="EKZ27" s="51"/>
      <c r="ELA27" s="51"/>
      <c r="ELB27" s="51"/>
      <c r="ELC27" s="51"/>
      <c r="ELD27" s="51"/>
      <c r="ELE27" s="51"/>
      <c r="ELF27" s="51"/>
      <c r="ELG27" s="51"/>
      <c r="ELH27" s="51"/>
      <c r="ELI27" s="51"/>
      <c r="ELJ27" s="51"/>
      <c r="ELK27" s="51"/>
      <c r="ELL27" s="51"/>
      <c r="ELM27" s="51"/>
      <c r="ELN27" s="51"/>
      <c r="ELO27" s="51"/>
      <c r="ELP27" s="51"/>
      <c r="ELQ27" s="51"/>
      <c r="ELR27" s="51"/>
      <c r="ELS27" s="51"/>
      <c r="ELT27" s="51"/>
      <c r="ELU27" s="51"/>
      <c r="ELV27" s="51"/>
      <c r="ELW27" s="51"/>
      <c r="ELX27" s="51"/>
      <c r="ELY27" s="51"/>
      <c r="ELZ27" s="51"/>
      <c r="EMA27" s="51"/>
      <c r="EMB27" s="51"/>
      <c r="EMC27" s="51"/>
      <c r="EMD27" s="51"/>
      <c r="EME27" s="51"/>
      <c r="EMF27" s="51"/>
      <c r="EMG27" s="51"/>
      <c r="EMH27" s="51"/>
      <c r="EMI27" s="51"/>
      <c r="EMJ27" s="51"/>
      <c r="EMK27" s="51"/>
      <c r="EML27" s="51"/>
      <c r="EMM27" s="51"/>
      <c r="EMN27" s="51"/>
      <c r="EMO27" s="51"/>
      <c r="EMP27" s="51"/>
      <c r="EMQ27" s="51"/>
      <c r="EMR27" s="51"/>
      <c r="EMS27" s="51"/>
      <c r="EMT27" s="51"/>
      <c r="EMU27" s="51"/>
      <c r="EMV27" s="51"/>
      <c r="EMW27" s="51"/>
      <c r="EMX27" s="51"/>
      <c r="EMY27" s="51"/>
      <c r="EMZ27" s="51"/>
      <c r="ENA27" s="51"/>
      <c r="ENB27" s="51"/>
      <c r="ENC27" s="51"/>
      <c r="END27" s="51"/>
      <c r="ENE27" s="51"/>
      <c r="ENF27" s="51"/>
      <c r="ENG27" s="51"/>
      <c r="ENH27" s="51"/>
      <c r="ENI27" s="51"/>
      <c r="ENJ27" s="51"/>
      <c r="ENK27" s="51"/>
      <c r="ENL27" s="51"/>
      <c r="ENM27" s="51"/>
      <c r="ENN27" s="51"/>
      <c r="ENO27" s="51"/>
      <c r="ENP27" s="51"/>
      <c r="ENQ27" s="51"/>
      <c r="ENR27" s="51"/>
      <c r="ENS27" s="51"/>
      <c r="ENT27" s="51"/>
      <c r="ENU27" s="51"/>
      <c r="ENV27" s="51"/>
      <c r="ENW27" s="51"/>
      <c r="ENX27" s="51"/>
      <c r="ENY27" s="51"/>
      <c r="ENZ27" s="51"/>
      <c r="EOA27" s="51"/>
      <c r="EOB27" s="51"/>
      <c r="EOC27" s="51"/>
      <c r="EOD27" s="51"/>
      <c r="EOE27" s="51"/>
      <c r="EOF27" s="51"/>
      <c r="EOG27" s="51"/>
      <c r="EOH27" s="51"/>
      <c r="EOI27" s="51"/>
      <c r="EOJ27" s="51"/>
      <c r="EOK27" s="51"/>
      <c r="EOL27" s="51"/>
      <c r="EOM27" s="51"/>
      <c r="EON27" s="51"/>
      <c r="EOO27" s="51"/>
      <c r="EOP27" s="51"/>
      <c r="EOQ27" s="51"/>
      <c r="EOR27" s="51"/>
      <c r="EOS27" s="51"/>
      <c r="EOT27" s="51"/>
      <c r="EOU27" s="51"/>
      <c r="EOV27" s="51"/>
      <c r="EOW27" s="51"/>
      <c r="EOX27" s="51"/>
      <c r="EOY27" s="51"/>
      <c r="EOZ27" s="51"/>
      <c r="EPA27" s="51"/>
      <c r="EPB27" s="51"/>
      <c r="EPC27" s="51"/>
      <c r="EPD27" s="51"/>
      <c r="EPE27" s="51"/>
      <c r="EPF27" s="51"/>
      <c r="EPG27" s="51"/>
      <c r="EPH27" s="51"/>
      <c r="EPI27" s="51"/>
      <c r="EPJ27" s="51"/>
      <c r="EPK27" s="51"/>
      <c r="EPL27" s="51"/>
      <c r="EPM27" s="51"/>
      <c r="EPN27" s="51"/>
      <c r="EPO27" s="51"/>
      <c r="EPP27" s="51"/>
      <c r="EPQ27" s="51"/>
      <c r="EPR27" s="51"/>
      <c r="EPS27" s="51"/>
      <c r="EPT27" s="51"/>
      <c r="EPU27" s="51"/>
      <c r="EPV27" s="51"/>
      <c r="EPW27" s="51"/>
      <c r="EPX27" s="51"/>
      <c r="EPY27" s="51"/>
      <c r="EPZ27" s="51"/>
      <c r="EQA27" s="51"/>
      <c r="EQB27" s="51"/>
      <c r="EQC27" s="51"/>
      <c r="EQD27" s="51"/>
      <c r="EQE27" s="51"/>
      <c r="EQF27" s="51"/>
      <c r="EQG27" s="51"/>
      <c r="EQH27" s="51"/>
      <c r="EQI27" s="51"/>
      <c r="EQJ27" s="51"/>
      <c r="EQK27" s="51"/>
      <c r="EQL27" s="51"/>
      <c r="EQM27" s="51"/>
      <c r="EQN27" s="51"/>
      <c r="EQO27" s="51"/>
      <c r="EQP27" s="51"/>
      <c r="EQQ27" s="51"/>
      <c r="EQR27" s="51"/>
      <c r="EQS27" s="51"/>
      <c r="EQT27" s="51"/>
      <c r="EQU27" s="51"/>
      <c r="EQV27" s="51"/>
      <c r="EQW27" s="51"/>
      <c r="EQX27" s="51"/>
      <c r="EQY27" s="51"/>
      <c r="EQZ27" s="51"/>
      <c r="ERA27" s="51"/>
      <c r="ERB27" s="51"/>
      <c r="ERC27" s="51"/>
      <c r="ERD27" s="51"/>
      <c r="ERE27" s="51"/>
      <c r="ERF27" s="51"/>
      <c r="ERG27" s="51"/>
      <c r="ERH27" s="51"/>
      <c r="ERI27" s="51"/>
      <c r="ERJ27" s="51"/>
      <c r="ERK27" s="51"/>
      <c r="ERL27" s="51"/>
      <c r="ERM27" s="51"/>
      <c r="ERN27" s="51"/>
      <c r="ERO27" s="51"/>
      <c r="ERP27" s="51"/>
      <c r="ERQ27" s="51"/>
      <c r="ERR27" s="51"/>
      <c r="ERS27" s="51"/>
      <c r="ERT27" s="51"/>
      <c r="ERU27" s="51"/>
      <c r="ERV27" s="51"/>
      <c r="ERW27" s="51"/>
      <c r="ERX27" s="51"/>
      <c r="ERY27" s="51"/>
      <c r="ERZ27" s="51"/>
      <c r="ESA27" s="51"/>
      <c r="ESB27" s="51"/>
      <c r="ESC27" s="51"/>
      <c r="ESD27" s="51"/>
      <c r="ESE27" s="51"/>
      <c r="ESF27" s="51"/>
      <c r="ESG27" s="51"/>
      <c r="ESH27" s="51"/>
      <c r="ESI27" s="51"/>
      <c r="ESJ27" s="51"/>
      <c r="ESK27" s="51"/>
      <c r="ESL27" s="51"/>
      <c r="ESM27" s="51"/>
      <c r="ESN27" s="51"/>
      <c r="ESO27" s="51"/>
      <c r="ESP27" s="51"/>
      <c r="ESQ27" s="51"/>
      <c r="ESR27" s="51"/>
      <c r="ESS27" s="51"/>
      <c r="EST27" s="51"/>
      <c r="ESU27" s="51"/>
      <c r="ESV27" s="51"/>
      <c r="ESW27" s="51"/>
      <c r="ESX27" s="51"/>
      <c r="ESY27" s="51"/>
      <c r="ESZ27" s="51"/>
      <c r="ETA27" s="51"/>
      <c r="ETB27" s="51"/>
      <c r="ETC27" s="51"/>
      <c r="ETD27" s="51"/>
      <c r="ETE27" s="51"/>
      <c r="ETF27" s="51"/>
      <c r="ETG27" s="51"/>
      <c r="ETH27" s="51"/>
      <c r="ETI27" s="51"/>
      <c r="ETJ27" s="51"/>
      <c r="ETK27" s="51"/>
      <c r="ETL27" s="51"/>
      <c r="ETM27" s="51"/>
      <c r="ETN27" s="51"/>
      <c r="ETO27" s="51"/>
      <c r="ETP27" s="51"/>
      <c r="ETQ27" s="51"/>
      <c r="ETR27" s="51"/>
      <c r="ETS27" s="51"/>
      <c r="ETT27" s="51"/>
      <c r="ETU27" s="51"/>
      <c r="ETV27" s="51"/>
      <c r="ETW27" s="51"/>
      <c r="ETX27" s="51"/>
      <c r="ETY27" s="51"/>
      <c r="ETZ27" s="51"/>
      <c r="EUA27" s="51"/>
      <c r="EUB27" s="51"/>
      <c r="EUC27" s="51"/>
      <c r="EUD27" s="51"/>
      <c r="EUE27" s="51"/>
      <c r="EUF27" s="51"/>
      <c r="EUG27" s="51"/>
      <c r="EUH27" s="51"/>
      <c r="EUI27" s="51"/>
      <c r="EUJ27" s="51"/>
      <c r="EUK27" s="51"/>
      <c r="EUL27" s="51"/>
      <c r="EUM27" s="51"/>
      <c r="EUN27" s="51"/>
      <c r="EUO27" s="51"/>
      <c r="EUP27" s="51"/>
      <c r="EUQ27" s="51"/>
      <c r="EUR27" s="51"/>
      <c r="EUS27" s="51"/>
      <c r="EUT27" s="51"/>
      <c r="EUU27" s="51"/>
      <c r="EUV27" s="51"/>
      <c r="EUW27" s="51"/>
      <c r="EUX27" s="51"/>
      <c r="EUY27" s="51"/>
      <c r="EUZ27" s="51"/>
      <c r="EVA27" s="51"/>
      <c r="EVB27" s="51"/>
      <c r="EVC27" s="51"/>
      <c r="EVD27" s="51"/>
      <c r="EVE27" s="51"/>
      <c r="EVF27" s="51"/>
      <c r="EVG27" s="51"/>
      <c r="EVH27" s="51"/>
      <c r="EVI27" s="51"/>
      <c r="EVJ27" s="51"/>
      <c r="EVK27" s="51"/>
      <c r="EVL27" s="51"/>
      <c r="EVM27" s="51"/>
      <c r="EVN27" s="51"/>
      <c r="EVO27" s="51"/>
      <c r="EVP27" s="51"/>
      <c r="EVQ27" s="51"/>
      <c r="EVR27" s="51"/>
      <c r="EVS27" s="51"/>
      <c r="EVT27" s="51"/>
      <c r="EVU27" s="51"/>
      <c r="EVV27" s="51"/>
      <c r="EVW27" s="51"/>
      <c r="EVX27" s="51"/>
      <c r="EVY27" s="51"/>
      <c r="EVZ27" s="51"/>
      <c r="EWA27" s="51"/>
      <c r="EWB27" s="51"/>
      <c r="EWC27" s="51"/>
      <c r="EWD27" s="51"/>
      <c r="EWE27" s="51"/>
      <c r="EWF27" s="51"/>
      <c r="EWG27" s="51"/>
      <c r="EWH27" s="51"/>
      <c r="EWI27" s="51"/>
      <c r="EWJ27" s="51"/>
      <c r="EWK27" s="51"/>
      <c r="EWL27" s="51"/>
      <c r="EWM27" s="51"/>
      <c r="EWN27" s="51"/>
      <c r="EWO27" s="51"/>
      <c r="EWP27" s="51"/>
      <c r="EWQ27" s="51"/>
      <c r="EWR27" s="51"/>
      <c r="EWS27" s="51"/>
      <c r="EWT27" s="51"/>
      <c r="EWU27" s="51"/>
      <c r="EWV27" s="51"/>
      <c r="EWW27" s="51"/>
      <c r="EWX27" s="51"/>
      <c r="EWY27" s="51"/>
      <c r="EWZ27" s="51"/>
      <c r="EXA27" s="51"/>
      <c r="EXB27" s="51"/>
      <c r="EXC27" s="51"/>
      <c r="EXD27" s="51"/>
      <c r="EXE27" s="51"/>
      <c r="EXF27" s="51"/>
      <c r="EXG27" s="51"/>
      <c r="EXH27" s="51"/>
      <c r="EXI27" s="51"/>
      <c r="EXJ27" s="51"/>
      <c r="EXK27" s="51"/>
      <c r="EXL27" s="51"/>
      <c r="EXM27" s="51"/>
      <c r="EXN27" s="51"/>
      <c r="EXO27" s="51"/>
      <c r="EXP27" s="51"/>
      <c r="EXQ27" s="51"/>
      <c r="EXR27" s="51"/>
      <c r="EXS27" s="51"/>
      <c r="EXT27" s="51"/>
      <c r="EXU27" s="51"/>
      <c r="EXV27" s="51"/>
      <c r="EXW27" s="51"/>
      <c r="EXX27" s="51"/>
      <c r="EXY27" s="51"/>
      <c r="EXZ27" s="51"/>
      <c r="EYA27" s="51"/>
      <c r="EYB27" s="51"/>
      <c r="EYC27" s="51"/>
      <c r="EYD27" s="51"/>
      <c r="EYE27" s="51"/>
      <c r="EYF27" s="51"/>
      <c r="EYG27" s="51"/>
      <c r="EYH27" s="51"/>
      <c r="EYI27" s="51"/>
      <c r="EYJ27" s="51"/>
      <c r="EYK27" s="51"/>
      <c r="EYL27" s="51"/>
      <c r="EYM27" s="51"/>
      <c r="EYN27" s="51"/>
      <c r="EYO27" s="51"/>
      <c r="EYP27" s="51"/>
      <c r="EYQ27" s="51"/>
      <c r="EYR27" s="51"/>
      <c r="EYS27" s="51"/>
      <c r="EYT27" s="51"/>
      <c r="EYU27" s="51"/>
      <c r="EYV27" s="51"/>
      <c r="EYW27" s="51"/>
      <c r="EYX27" s="51"/>
      <c r="EYY27" s="51"/>
      <c r="EYZ27" s="51"/>
      <c r="EZA27" s="51"/>
      <c r="EZB27" s="51"/>
      <c r="EZC27" s="51"/>
      <c r="EZD27" s="51"/>
      <c r="EZE27" s="51"/>
      <c r="EZF27" s="51"/>
      <c r="EZG27" s="51"/>
      <c r="EZH27" s="51"/>
      <c r="EZI27" s="51"/>
      <c r="EZJ27" s="51"/>
      <c r="EZK27" s="51"/>
      <c r="EZL27" s="51"/>
      <c r="EZM27" s="51"/>
      <c r="EZN27" s="51"/>
      <c r="EZO27" s="51"/>
      <c r="EZP27" s="51"/>
      <c r="EZQ27" s="51"/>
      <c r="EZR27" s="51"/>
      <c r="EZS27" s="51"/>
      <c r="EZT27" s="51"/>
      <c r="EZU27" s="51"/>
      <c r="EZV27" s="51"/>
      <c r="EZW27" s="51"/>
      <c r="EZX27" s="51"/>
      <c r="EZY27" s="51"/>
      <c r="EZZ27" s="51"/>
      <c r="FAA27" s="51"/>
      <c r="FAB27" s="51"/>
      <c r="FAC27" s="51"/>
      <c r="FAD27" s="51"/>
      <c r="FAE27" s="51"/>
      <c r="FAF27" s="51"/>
      <c r="FAG27" s="51"/>
      <c r="FAH27" s="51"/>
      <c r="FAI27" s="51"/>
      <c r="FAJ27" s="51"/>
      <c r="FAK27" s="51"/>
      <c r="FAL27" s="51"/>
      <c r="FAM27" s="51"/>
      <c r="FAN27" s="51"/>
      <c r="FAO27" s="51"/>
      <c r="FAP27" s="51"/>
      <c r="FAQ27" s="51"/>
      <c r="FAR27" s="51"/>
      <c r="FAS27" s="51"/>
      <c r="FAT27" s="51"/>
      <c r="FAU27" s="51"/>
      <c r="FAV27" s="51"/>
      <c r="FAW27" s="51"/>
      <c r="FAX27" s="51"/>
      <c r="FAY27" s="51"/>
      <c r="FAZ27" s="51"/>
      <c r="FBA27" s="51"/>
      <c r="FBB27" s="51"/>
      <c r="FBC27" s="51"/>
      <c r="FBD27" s="51"/>
      <c r="FBE27" s="51"/>
      <c r="FBF27" s="51"/>
      <c r="FBG27" s="51"/>
      <c r="FBH27" s="51"/>
      <c r="FBI27" s="51"/>
      <c r="FBJ27" s="51"/>
      <c r="FBK27" s="51"/>
      <c r="FBL27" s="51"/>
      <c r="FBM27" s="51"/>
      <c r="FBN27" s="51"/>
      <c r="FBO27" s="51"/>
      <c r="FBP27" s="51"/>
      <c r="FBQ27" s="51"/>
      <c r="FBR27" s="51"/>
      <c r="FBS27" s="51"/>
      <c r="FBT27" s="51"/>
      <c r="FBU27" s="51"/>
      <c r="FBV27" s="51"/>
      <c r="FBW27" s="51"/>
      <c r="FBX27" s="51"/>
      <c r="FBY27" s="51"/>
      <c r="FBZ27" s="51"/>
      <c r="FCA27" s="51"/>
      <c r="FCB27" s="51"/>
      <c r="FCC27" s="51"/>
      <c r="FCD27" s="51"/>
      <c r="FCE27" s="51"/>
      <c r="FCF27" s="51"/>
      <c r="FCG27" s="51"/>
      <c r="FCH27" s="51"/>
      <c r="FCI27" s="51"/>
      <c r="FCJ27" s="51"/>
      <c r="FCK27" s="51"/>
      <c r="FCL27" s="51"/>
      <c r="FCM27" s="51"/>
      <c r="FCN27" s="51"/>
      <c r="FCO27" s="51"/>
      <c r="FCP27" s="51"/>
      <c r="FCQ27" s="51"/>
      <c r="FCR27" s="51"/>
      <c r="FCS27" s="51"/>
      <c r="FCT27" s="51"/>
      <c r="FCU27" s="51"/>
      <c r="FCV27" s="51"/>
      <c r="FCW27" s="51"/>
      <c r="FCX27" s="51"/>
      <c r="FCY27" s="51"/>
      <c r="FCZ27" s="51"/>
      <c r="FDA27" s="51"/>
      <c r="FDB27" s="51"/>
      <c r="FDC27" s="51"/>
      <c r="FDD27" s="51"/>
      <c r="FDE27" s="51"/>
      <c r="FDF27" s="51"/>
      <c r="FDG27" s="51"/>
      <c r="FDH27" s="51"/>
      <c r="FDI27" s="51"/>
      <c r="FDJ27" s="51"/>
      <c r="FDK27" s="51"/>
      <c r="FDL27" s="51"/>
      <c r="FDM27" s="51"/>
      <c r="FDN27" s="51"/>
      <c r="FDO27" s="51"/>
      <c r="FDP27" s="51"/>
      <c r="FDQ27" s="51"/>
      <c r="FDR27" s="51"/>
      <c r="FDS27" s="51"/>
      <c r="FDT27" s="51"/>
      <c r="FDU27" s="51"/>
      <c r="FDV27" s="51"/>
      <c r="FDW27" s="51"/>
      <c r="FDX27" s="51"/>
      <c r="FDY27" s="51"/>
      <c r="FDZ27" s="51"/>
      <c r="FEA27" s="51"/>
      <c r="FEB27" s="51"/>
      <c r="FEC27" s="51"/>
      <c r="FED27" s="51"/>
      <c r="FEE27" s="51"/>
      <c r="FEF27" s="51"/>
      <c r="FEG27" s="51"/>
      <c r="FEH27" s="51"/>
      <c r="FEI27" s="51"/>
      <c r="FEJ27" s="51"/>
      <c r="FEK27" s="51"/>
      <c r="FEL27" s="51"/>
      <c r="FEM27" s="51"/>
      <c r="FEN27" s="51"/>
      <c r="FEO27" s="51"/>
      <c r="FEP27" s="51"/>
      <c r="FEQ27" s="51"/>
      <c r="FER27" s="51"/>
      <c r="FES27" s="51"/>
      <c r="FET27" s="51"/>
      <c r="FEU27" s="51"/>
      <c r="FEV27" s="51"/>
      <c r="FEW27" s="51"/>
      <c r="FEX27" s="51"/>
      <c r="FEY27" s="51"/>
      <c r="FEZ27" s="51"/>
      <c r="FFA27" s="51"/>
      <c r="FFB27" s="51"/>
      <c r="FFC27" s="51"/>
      <c r="FFD27" s="51"/>
      <c r="FFE27" s="51"/>
      <c r="FFF27" s="51"/>
      <c r="FFG27" s="51"/>
      <c r="FFH27" s="51"/>
      <c r="FFI27" s="51"/>
      <c r="FFJ27" s="51"/>
      <c r="FFK27" s="51"/>
      <c r="FFL27" s="51"/>
      <c r="FFM27" s="51"/>
      <c r="FFN27" s="51"/>
      <c r="FFO27" s="51"/>
      <c r="FFP27" s="51"/>
      <c r="FFQ27" s="51"/>
      <c r="FFR27" s="51"/>
      <c r="FFS27" s="51"/>
      <c r="FFT27" s="51"/>
      <c r="FFU27" s="51"/>
      <c r="FFV27" s="51"/>
      <c r="FFW27" s="51"/>
      <c r="FFX27" s="51"/>
      <c r="FFY27" s="51"/>
      <c r="FFZ27" s="51"/>
      <c r="FGA27" s="51"/>
      <c r="FGB27" s="51"/>
      <c r="FGC27" s="51"/>
      <c r="FGD27" s="51"/>
      <c r="FGE27" s="51"/>
      <c r="FGF27" s="51"/>
      <c r="FGG27" s="51"/>
      <c r="FGH27" s="51"/>
      <c r="FGI27" s="51"/>
      <c r="FGJ27" s="51"/>
      <c r="FGK27" s="51"/>
      <c r="FGL27" s="51"/>
      <c r="FGM27" s="51"/>
      <c r="FGN27" s="51"/>
      <c r="FGO27" s="51"/>
      <c r="FGP27" s="51"/>
      <c r="FGQ27" s="51"/>
      <c r="FGR27" s="51"/>
      <c r="FGS27" s="51"/>
      <c r="FGT27" s="51"/>
      <c r="FGU27" s="51"/>
      <c r="FGV27" s="51"/>
      <c r="FGW27" s="51"/>
      <c r="FGX27" s="51"/>
      <c r="FGY27" s="51"/>
      <c r="FGZ27" s="51"/>
      <c r="FHA27" s="51"/>
      <c r="FHB27" s="51"/>
      <c r="FHC27" s="51"/>
      <c r="FHD27" s="51"/>
      <c r="FHE27" s="51"/>
      <c r="FHF27" s="51"/>
      <c r="FHG27" s="51"/>
      <c r="FHH27" s="51"/>
      <c r="FHI27" s="51"/>
      <c r="FHJ27" s="51"/>
      <c r="FHK27" s="51"/>
      <c r="FHL27" s="51"/>
      <c r="FHM27" s="51"/>
      <c r="FHN27" s="51"/>
      <c r="FHO27" s="51"/>
      <c r="FHP27" s="51"/>
      <c r="FHQ27" s="51"/>
      <c r="FHR27" s="51"/>
      <c r="FHS27" s="51"/>
      <c r="FHT27" s="51"/>
      <c r="FHU27" s="51"/>
      <c r="FHV27" s="51"/>
      <c r="FHW27" s="51"/>
      <c r="FHX27" s="51"/>
      <c r="FHY27" s="51"/>
      <c r="FHZ27" s="51"/>
      <c r="FIA27" s="51"/>
      <c r="FIB27" s="51"/>
      <c r="FIC27" s="51"/>
      <c r="FID27" s="51"/>
      <c r="FIE27" s="51"/>
      <c r="FIF27" s="51"/>
      <c r="FIG27" s="51"/>
      <c r="FIH27" s="51"/>
      <c r="FII27" s="51"/>
      <c r="FIJ27" s="51"/>
      <c r="FIK27" s="51"/>
      <c r="FIL27" s="51"/>
      <c r="FIM27" s="51"/>
      <c r="FIN27" s="51"/>
      <c r="FIO27" s="51"/>
      <c r="FIP27" s="51"/>
      <c r="FIQ27" s="51"/>
      <c r="FIR27" s="51"/>
      <c r="FIS27" s="51"/>
      <c r="FIT27" s="51"/>
      <c r="FIU27" s="51"/>
      <c r="FIV27" s="51"/>
      <c r="FIW27" s="51"/>
      <c r="FIX27" s="51"/>
      <c r="FIY27" s="51"/>
      <c r="FIZ27" s="51"/>
      <c r="FJA27" s="51"/>
      <c r="FJB27" s="51"/>
      <c r="FJC27" s="51"/>
      <c r="FJD27" s="51"/>
      <c r="FJE27" s="51"/>
      <c r="FJF27" s="51"/>
      <c r="FJG27" s="51"/>
      <c r="FJH27" s="51"/>
      <c r="FJI27" s="51"/>
      <c r="FJJ27" s="51"/>
      <c r="FJK27" s="51"/>
      <c r="FJL27" s="51"/>
      <c r="FJM27" s="51"/>
      <c r="FJN27" s="51"/>
      <c r="FJO27" s="51"/>
      <c r="FJP27" s="51"/>
      <c r="FJQ27" s="51"/>
      <c r="FJR27" s="51"/>
      <c r="FJS27" s="51"/>
      <c r="FJT27" s="51"/>
      <c r="FJU27" s="51"/>
      <c r="FJV27" s="51"/>
      <c r="FJW27" s="51"/>
      <c r="FJX27" s="51"/>
      <c r="FJY27" s="51"/>
      <c r="FJZ27" s="51"/>
      <c r="FKA27" s="51"/>
      <c r="FKB27" s="51"/>
      <c r="FKC27" s="51"/>
      <c r="FKD27" s="51"/>
      <c r="FKE27" s="51"/>
      <c r="FKF27" s="51"/>
      <c r="FKG27" s="51"/>
      <c r="FKH27" s="51"/>
      <c r="FKI27" s="51"/>
      <c r="FKJ27" s="51"/>
      <c r="FKK27" s="51"/>
      <c r="FKL27" s="51"/>
      <c r="FKM27" s="51"/>
      <c r="FKN27" s="51"/>
      <c r="FKO27" s="51"/>
      <c r="FKP27" s="51"/>
      <c r="FKQ27" s="51"/>
      <c r="FKR27" s="51"/>
      <c r="FKS27" s="51"/>
      <c r="FKT27" s="51"/>
      <c r="FKU27" s="51"/>
      <c r="FKV27" s="51"/>
      <c r="FKW27" s="51"/>
      <c r="FKX27" s="51"/>
      <c r="FKY27" s="51"/>
      <c r="FKZ27" s="51"/>
      <c r="FLA27" s="51"/>
      <c r="FLB27" s="51"/>
      <c r="FLC27" s="51"/>
      <c r="FLD27" s="51"/>
      <c r="FLE27" s="51"/>
      <c r="FLF27" s="51"/>
      <c r="FLG27" s="51"/>
      <c r="FLH27" s="51"/>
      <c r="FLI27" s="51"/>
      <c r="FLJ27" s="51"/>
      <c r="FLK27" s="51"/>
      <c r="FLL27" s="51"/>
      <c r="FLM27" s="51"/>
      <c r="FLN27" s="51"/>
      <c r="FLO27" s="51"/>
      <c r="FLP27" s="51"/>
      <c r="FLQ27" s="51"/>
      <c r="FLR27" s="51"/>
      <c r="FLS27" s="51"/>
      <c r="FLT27" s="51"/>
      <c r="FLU27" s="51"/>
      <c r="FLV27" s="51"/>
      <c r="FLW27" s="51"/>
      <c r="FLX27" s="51"/>
      <c r="FLY27" s="51"/>
      <c r="FLZ27" s="51"/>
      <c r="FMA27" s="51"/>
      <c r="FMB27" s="51"/>
      <c r="FMC27" s="51"/>
      <c r="FMD27" s="51"/>
      <c r="FME27" s="51"/>
      <c r="FMF27" s="51"/>
      <c r="FMG27" s="51"/>
      <c r="FMH27" s="51"/>
      <c r="FMI27" s="51"/>
      <c r="FMJ27" s="51"/>
      <c r="FMK27" s="51"/>
      <c r="FML27" s="51"/>
      <c r="FMM27" s="51"/>
      <c r="FMN27" s="51"/>
      <c r="FMO27" s="51"/>
      <c r="FMP27" s="51"/>
      <c r="FMQ27" s="51"/>
      <c r="FMR27" s="51"/>
      <c r="FMS27" s="51"/>
      <c r="FMT27" s="51"/>
      <c r="FMU27" s="51"/>
      <c r="FMV27" s="51"/>
      <c r="FMW27" s="51"/>
      <c r="FMX27" s="51"/>
      <c r="FMY27" s="51"/>
      <c r="FMZ27" s="51"/>
      <c r="FNA27" s="51"/>
      <c r="FNB27" s="51"/>
      <c r="FNC27" s="51"/>
      <c r="FND27" s="51"/>
      <c r="FNE27" s="51"/>
      <c r="FNF27" s="51"/>
      <c r="FNG27" s="51"/>
      <c r="FNH27" s="51"/>
      <c r="FNI27" s="51"/>
      <c r="FNJ27" s="51"/>
      <c r="FNK27" s="51"/>
      <c r="FNL27" s="51"/>
      <c r="FNM27" s="51"/>
      <c r="FNN27" s="51"/>
      <c r="FNO27" s="51"/>
      <c r="FNP27" s="51"/>
      <c r="FNQ27" s="51"/>
      <c r="FNR27" s="51"/>
      <c r="FNS27" s="51"/>
      <c r="FNT27" s="51"/>
      <c r="FNU27" s="51"/>
      <c r="FNV27" s="51"/>
      <c r="FNW27" s="51"/>
      <c r="FNX27" s="51"/>
      <c r="FNY27" s="51"/>
      <c r="FNZ27" s="51"/>
      <c r="FOA27" s="51"/>
      <c r="FOB27" s="51"/>
      <c r="FOC27" s="51"/>
      <c r="FOD27" s="51"/>
      <c r="FOE27" s="51"/>
      <c r="FOF27" s="51"/>
      <c r="FOG27" s="51"/>
      <c r="FOH27" s="51"/>
      <c r="FOI27" s="51"/>
      <c r="FOJ27" s="51"/>
      <c r="FOK27" s="51"/>
      <c r="FOL27" s="51"/>
      <c r="FOM27" s="51"/>
      <c r="FON27" s="51"/>
      <c r="FOO27" s="51"/>
      <c r="FOP27" s="51"/>
      <c r="FOQ27" s="51"/>
      <c r="FOR27" s="51"/>
      <c r="FOS27" s="51"/>
      <c r="FOT27" s="51"/>
      <c r="FOU27" s="51"/>
      <c r="FOV27" s="51"/>
      <c r="FOW27" s="51"/>
      <c r="FOX27" s="51"/>
      <c r="FOY27" s="51"/>
      <c r="FOZ27" s="51"/>
      <c r="FPA27" s="51"/>
      <c r="FPB27" s="51"/>
      <c r="FPC27" s="51"/>
      <c r="FPD27" s="51"/>
      <c r="FPE27" s="51"/>
      <c r="FPF27" s="51"/>
      <c r="FPG27" s="51"/>
      <c r="FPH27" s="51"/>
      <c r="FPI27" s="51"/>
      <c r="FPJ27" s="51"/>
      <c r="FPK27" s="51"/>
      <c r="FPL27" s="51"/>
      <c r="FPM27" s="51"/>
      <c r="FPN27" s="51"/>
      <c r="FPO27" s="51"/>
      <c r="FPP27" s="51"/>
      <c r="FPQ27" s="51"/>
      <c r="FPR27" s="51"/>
      <c r="FPS27" s="51"/>
      <c r="FPT27" s="51"/>
      <c r="FPU27" s="51"/>
      <c r="FPV27" s="51"/>
      <c r="FPW27" s="51"/>
      <c r="FPX27" s="51"/>
      <c r="FPY27" s="51"/>
      <c r="FPZ27" s="51"/>
      <c r="FQA27" s="51"/>
      <c r="FQB27" s="51"/>
      <c r="FQC27" s="51"/>
      <c r="FQD27" s="51"/>
      <c r="FQE27" s="51"/>
      <c r="FQF27" s="51"/>
      <c r="FQG27" s="51"/>
      <c r="FQH27" s="51"/>
      <c r="FQI27" s="51"/>
      <c r="FQJ27" s="51"/>
      <c r="FQK27" s="51"/>
      <c r="FQL27" s="51"/>
      <c r="FQM27" s="51"/>
      <c r="FQN27" s="51"/>
      <c r="FQO27" s="51"/>
      <c r="FQP27" s="51"/>
      <c r="FQQ27" s="51"/>
      <c r="FQR27" s="51"/>
      <c r="FQS27" s="51"/>
      <c r="FQT27" s="51"/>
      <c r="FQU27" s="51"/>
      <c r="FQV27" s="51"/>
      <c r="FQW27" s="51"/>
      <c r="FQX27" s="51"/>
      <c r="FQY27" s="51"/>
      <c r="FQZ27" s="51"/>
      <c r="FRA27" s="51"/>
      <c r="FRB27" s="51"/>
      <c r="FRC27" s="51"/>
      <c r="FRD27" s="51"/>
      <c r="FRE27" s="51"/>
      <c r="FRF27" s="51"/>
      <c r="FRG27" s="51"/>
      <c r="FRH27" s="51"/>
      <c r="FRI27" s="51"/>
      <c r="FRJ27" s="51"/>
      <c r="FRK27" s="51"/>
      <c r="FRL27" s="51"/>
      <c r="FRM27" s="51"/>
      <c r="FRN27" s="51"/>
      <c r="FRO27" s="51"/>
      <c r="FRP27" s="51"/>
      <c r="FRQ27" s="51"/>
      <c r="FRR27" s="51"/>
      <c r="FRS27" s="51"/>
      <c r="FRT27" s="51"/>
      <c r="FRU27" s="51"/>
      <c r="FRV27" s="51"/>
      <c r="FRW27" s="51"/>
      <c r="FRX27" s="51"/>
      <c r="FRY27" s="51"/>
      <c r="FRZ27" s="51"/>
      <c r="FSA27" s="51"/>
      <c r="FSB27" s="51"/>
      <c r="FSC27" s="51"/>
      <c r="FSD27" s="51"/>
      <c r="FSE27" s="51"/>
      <c r="FSF27" s="51"/>
      <c r="FSG27" s="51"/>
      <c r="FSH27" s="51"/>
      <c r="FSI27" s="51"/>
      <c r="FSJ27" s="51"/>
      <c r="FSK27" s="51"/>
      <c r="FSL27" s="51"/>
      <c r="FSM27" s="51"/>
      <c r="FSN27" s="51"/>
      <c r="FSO27" s="51"/>
      <c r="FSP27" s="51"/>
      <c r="FSQ27" s="51"/>
      <c r="FSR27" s="51"/>
      <c r="FSS27" s="51"/>
      <c r="FST27" s="51"/>
      <c r="FSU27" s="51"/>
      <c r="FSV27" s="51"/>
      <c r="FSW27" s="51"/>
      <c r="FSX27" s="51"/>
      <c r="FSY27" s="51"/>
      <c r="FSZ27" s="51"/>
      <c r="FTA27" s="51"/>
      <c r="FTB27" s="51"/>
      <c r="FTC27" s="51"/>
      <c r="FTD27" s="51"/>
      <c r="FTE27" s="51"/>
      <c r="FTF27" s="51"/>
      <c r="FTG27" s="51"/>
      <c r="FTH27" s="51"/>
      <c r="FTI27" s="51"/>
      <c r="FTJ27" s="51"/>
      <c r="FTK27" s="51"/>
      <c r="FTL27" s="51"/>
      <c r="FTM27" s="51"/>
      <c r="FTN27" s="51"/>
      <c r="FTO27" s="51"/>
      <c r="FTP27" s="51"/>
      <c r="FTQ27" s="51"/>
      <c r="FTR27" s="51"/>
      <c r="FTS27" s="51"/>
      <c r="FTT27" s="51"/>
      <c r="FTU27" s="51"/>
      <c r="FTV27" s="51"/>
      <c r="FTW27" s="51"/>
      <c r="FTX27" s="51"/>
      <c r="FTY27" s="51"/>
      <c r="FTZ27" s="51"/>
      <c r="FUA27" s="51"/>
      <c r="FUB27" s="51"/>
      <c r="FUC27" s="51"/>
      <c r="FUD27" s="51"/>
      <c r="FUE27" s="51"/>
      <c r="FUF27" s="51"/>
      <c r="FUG27" s="51"/>
      <c r="FUH27" s="51"/>
      <c r="FUI27" s="51"/>
      <c r="FUJ27" s="51"/>
      <c r="FUK27" s="51"/>
      <c r="FUL27" s="51"/>
      <c r="FUM27" s="51"/>
      <c r="FUN27" s="51"/>
      <c r="FUO27" s="51"/>
      <c r="FUP27" s="51"/>
      <c r="FUQ27" s="51"/>
      <c r="FUR27" s="51"/>
      <c r="FUS27" s="51"/>
      <c r="FUT27" s="51"/>
      <c r="FUU27" s="51"/>
      <c r="FUV27" s="51"/>
      <c r="FUW27" s="51"/>
      <c r="FUX27" s="51"/>
      <c r="FUY27" s="51"/>
      <c r="FUZ27" s="51"/>
      <c r="FVA27" s="51"/>
      <c r="FVB27" s="51"/>
      <c r="FVC27" s="51"/>
      <c r="FVD27" s="51"/>
      <c r="FVE27" s="51"/>
      <c r="FVF27" s="51"/>
      <c r="FVG27" s="51"/>
      <c r="FVH27" s="51"/>
      <c r="FVI27" s="51"/>
      <c r="FVJ27" s="51"/>
      <c r="FVK27" s="51"/>
      <c r="FVL27" s="51"/>
      <c r="FVM27" s="51"/>
      <c r="FVN27" s="51"/>
      <c r="FVO27" s="51"/>
      <c r="FVP27" s="51"/>
      <c r="FVQ27" s="51"/>
      <c r="FVR27" s="51"/>
      <c r="FVS27" s="51"/>
      <c r="FVT27" s="51"/>
      <c r="FVU27" s="51"/>
      <c r="FVV27" s="51"/>
      <c r="FVW27" s="51"/>
      <c r="FVX27" s="51"/>
      <c r="FVY27" s="51"/>
      <c r="FVZ27" s="51"/>
      <c r="FWA27" s="51"/>
      <c r="FWB27" s="51"/>
      <c r="FWC27" s="51"/>
      <c r="FWD27" s="51"/>
      <c r="FWE27" s="51"/>
      <c r="FWF27" s="51"/>
      <c r="FWG27" s="51"/>
      <c r="FWH27" s="51"/>
      <c r="FWI27" s="51"/>
      <c r="FWJ27" s="51"/>
      <c r="FWK27" s="51"/>
      <c r="FWL27" s="51"/>
      <c r="FWM27" s="51"/>
      <c r="FWN27" s="51"/>
      <c r="FWO27" s="51"/>
      <c r="FWP27" s="51"/>
      <c r="FWQ27" s="51"/>
      <c r="FWR27" s="51"/>
      <c r="FWS27" s="51"/>
      <c r="FWT27" s="51"/>
      <c r="FWU27" s="51"/>
      <c r="FWV27" s="51"/>
      <c r="FWW27" s="51"/>
      <c r="FWX27" s="51"/>
      <c r="FWY27" s="51"/>
      <c r="FWZ27" s="51"/>
      <c r="FXA27" s="51"/>
      <c r="FXB27" s="51"/>
      <c r="FXC27" s="51"/>
      <c r="FXD27" s="51"/>
      <c r="FXE27" s="51"/>
      <c r="FXF27" s="51"/>
      <c r="FXG27" s="51"/>
      <c r="FXH27" s="51"/>
      <c r="FXI27" s="51"/>
      <c r="FXJ27" s="51"/>
      <c r="FXK27" s="51"/>
      <c r="FXL27" s="51"/>
      <c r="FXM27" s="51"/>
      <c r="FXN27" s="51"/>
      <c r="FXO27" s="51"/>
      <c r="FXP27" s="51"/>
      <c r="FXQ27" s="51"/>
      <c r="FXR27" s="51"/>
      <c r="FXS27" s="51"/>
      <c r="FXT27" s="51"/>
      <c r="FXU27" s="51"/>
      <c r="FXV27" s="51"/>
      <c r="FXW27" s="51"/>
      <c r="FXX27" s="51"/>
      <c r="FXY27" s="51"/>
      <c r="FXZ27" s="51"/>
      <c r="FYA27" s="51"/>
      <c r="FYB27" s="51"/>
      <c r="FYC27" s="51"/>
      <c r="FYD27" s="51"/>
      <c r="FYE27" s="51"/>
      <c r="FYF27" s="51"/>
      <c r="FYG27" s="51"/>
      <c r="FYH27" s="51"/>
      <c r="FYI27" s="51"/>
      <c r="FYJ27" s="51"/>
      <c r="FYK27" s="51"/>
      <c r="FYL27" s="51"/>
      <c r="FYM27" s="51"/>
      <c r="FYN27" s="51"/>
      <c r="FYO27" s="51"/>
      <c r="FYP27" s="51"/>
      <c r="FYQ27" s="51"/>
      <c r="FYR27" s="51"/>
      <c r="FYS27" s="51"/>
      <c r="FYT27" s="51"/>
      <c r="FYU27" s="51"/>
      <c r="FYV27" s="51"/>
      <c r="FYW27" s="51"/>
      <c r="FYX27" s="51"/>
      <c r="FYY27" s="51"/>
      <c r="FYZ27" s="51"/>
      <c r="FZA27" s="51"/>
      <c r="FZB27" s="51"/>
      <c r="FZC27" s="51"/>
      <c r="FZD27" s="51"/>
      <c r="FZE27" s="51"/>
      <c r="FZF27" s="51"/>
      <c r="FZG27" s="51"/>
      <c r="FZH27" s="51"/>
      <c r="FZI27" s="51"/>
      <c r="FZJ27" s="51"/>
      <c r="FZK27" s="51"/>
      <c r="FZL27" s="51"/>
      <c r="FZM27" s="51"/>
      <c r="FZN27" s="51"/>
      <c r="FZO27" s="51"/>
      <c r="FZP27" s="51"/>
      <c r="FZQ27" s="51"/>
      <c r="FZR27" s="51"/>
      <c r="FZS27" s="51"/>
      <c r="FZT27" s="51"/>
      <c r="FZU27" s="51"/>
      <c r="FZV27" s="51"/>
      <c r="FZW27" s="51"/>
      <c r="FZX27" s="51"/>
      <c r="FZY27" s="51"/>
      <c r="FZZ27" s="51"/>
      <c r="GAA27" s="51"/>
      <c r="GAB27" s="51"/>
      <c r="GAC27" s="51"/>
      <c r="GAD27" s="51"/>
      <c r="GAE27" s="51"/>
      <c r="GAF27" s="51"/>
      <c r="GAG27" s="51"/>
      <c r="GAH27" s="51"/>
      <c r="GAI27" s="51"/>
      <c r="GAJ27" s="51"/>
      <c r="GAK27" s="51"/>
      <c r="GAL27" s="51"/>
      <c r="GAM27" s="51"/>
      <c r="GAN27" s="51"/>
      <c r="GAO27" s="51"/>
      <c r="GAP27" s="51"/>
      <c r="GAQ27" s="51"/>
      <c r="GAR27" s="51"/>
      <c r="GAS27" s="51"/>
      <c r="GAT27" s="51"/>
      <c r="GAU27" s="51"/>
      <c r="GAV27" s="51"/>
      <c r="GAW27" s="51"/>
      <c r="GAX27" s="51"/>
      <c r="GAY27" s="51"/>
      <c r="GAZ27" s="51"/>
      <c r="GBA27" s="51"/>
      <c r="GBB27" s="51"/>
      <c r="GBC27" s="51"/>
      <c r="GBD27" s="51"/>
      <c r="GBE27" s="51"/>
      <c r="GBF27" s="51"/>
      <c r="GBG27" s="51"/>
      <c r="GBH27" s="51"/>
      <c r="GBI27" s="51"/>
      <c r="GBJ27" s="51"/>
      <c r="GBK27" s="51"/>
      <c r="GBL27" s="51"/>
      <c r="GBM27" s="51"/>
      <c r="GBN27" s="51"/>
      <c r="GBO27" s="51"/>
      <c r="GBP27" s="51"/>
      <c r="GBQ27" s="51"/>
      <c r="GBR27" s="51"/>
      <c r="GBS27" s="51"/>
      <c r="GBT27" s="51"/>
      <c r="GBU27" s="51"/>
      <c r="GBV27" s="51"/>
      <c r="GBW27" s="51"/>
      <c r="GBX27" s="51"/>
      <c r="GBY27" s="51"/>
      <c r="GBZ27" s="51"/>
      <c r="GCA27" s="51"/>
      <c r="GCB27" s="51"/>
      <c r="GCC27" s="51"/>
      <c r="GCD27" s="51"/>
      <c r="GCE27" s="51"/>
      <c r="GCF27" s="51"/>
      <c r="GCG27" s="51"/>
      <c r="GCH27" s="51"/>
      <c r="GCI27" s="51"/>
      <c r="GCJ27" s="51"/>
      <c r="GCK27" s="51"/>
      <c r="GCL27" s="51"/>
      <c r="GCM27" s="51"/>
      <c r="GCN27" s="51"/>
      <c r="GCO27" s="51"/>
      <c r="GCP27" s="51"/>
      <c r="GCQ27" s="51"/>
      <c r="GCR27" s="51"/>
      <c r="GCS27" s="51"/>
      <c r="GCT27" s="51"/>
      <c r="GCU27" s="51"/>
      <c r="GCV27" s="51"/>
      <c r="GCW27" s="51"/>
      <c r="GCX27" s="51"/>
      <c r="GCY27" s="51"/>
      <c r="GCZ27" s="51"/>
      <c r="GDA27" s="51"/>
      <c r="GDB27" s="51"/>
      <c r="GDC27" s="51"/>
      <c r="GDD27" s="51"/>
      <c r="GDE27" s="51"/>
      <c r="GDF27" s="51"/>
      <c r="GDG27" s="51"/>
      <c r="GDH27" s="51"/>
      <c r="GDI27" s="51"/>
      <c r="GDJ27" s="51"/>
      <c r="GDK27" s="51"/>
      <c r="GDL27" s="51"/>
      <c r="GDM27" s="51"/>
      <c r="GDN27" s="51"/>
      <c r="GDO27" s="51"/>
      <c r="GDP27" s="51"/>
      <c r="GDQ27" s="51"/>
      <c r="GDR27" s="51"/>
      <c r="GDS27" s="51"/>
      <c r="GDT27" s="51"/>
      <c r="GDU27" s="51"/>
      <c r="GDV27" s="51"/>
      <c r="GDW27" s="51"/>
      <c r="GDX27" s="51"/>
      <c r="GDY27" s="51"/>
      <c r="GDZ27" s="51"/>
      <c r="GEA27" s="51"/>
      <c r="GEB27" s="51"/>
      <c r="GEC27" s="51"/>
      <c r="GED27" s="51"/>
      <c r="GEE27" s="51"/>
      <c r="GEF27" s="51"/>
      <c r="GEG27" s="51"/>
      <c r="GEH27" s="51"/>
      <c r="GEI27" s="51"/>
      <c r="GEJ27" s="51"/>
      <c r="GEK27" s="51"/>
      <c r="GEL27" s="51"/>
      <c r="GEM27" s="51"/>
      <c r="GEN27" s="51"/>
      <c r="GEO27" s="51"/>
      <c r="GEP27" s="51"/>
      <c r="GEQ27" s="51"/>
      <c r="GER27" s="51"/>
      <c r="GES27" s="51"/>
      <c r="GET27" s="51"/>
      <c r="GEU27" s="51"/>
      <c r="GEV27" s="51"/>
      <c r="GEW27" s="51"/>
      <c r="GEX27" s="51"/>
      <c r="GEY27" s="51"/>
      <c r="GEZ27" s="51"/>
      <c r="GFA27" s="51"/>
      <c r="GFB27" s="51"/>
      <c r="GFC27" s="51"/>
      <c r="GFD27" s="51"/>
      <c r="GFE27" s="51"/>
      <c r="GFF27" s="51"/>
      <c r="GFG27" s="51"/>
      <c r="GFH27" s="51"/>
      <c r="GFI27" s="51"/>
      <c r="GFJ27" s="51"/>
      <c r="GFK27" s="51"/>
      <c r="GFL27" s="51"/>
      <c r="GFM27" s="51"/>
      <c r="GFN27" s="51"/>
      <c r="GFO27" s="51"/>
      <c r="GFP27" s="51"/>
      <c r="GFQ27" s="51"/>
      <c r="GFR27" s="51"/>
      <c r="GFS27" s="51"/>
      <c r="GFT27" s="51"/>
      <c r="GFU27" s="51"/>
      <c r="GFV27" s="51"/>
      <c r="GFW27" s="51"/>
      <c r="GFX27" s="51"/>
      <c r="GFY27" s="51"/>
      <c r="GFZ27" s="51"/>
      <c r="GGA27" s="51"/>
      <c r="GGB27" s="51"/>
      <c r="GGC27" s="51"/>
      <c r="GGD27" s="51"/>
      <c r="GGE27" s="51"/>
      <c r="GGF27" s="51"/>
      <c r="GGG27" s="51"/>
      <c r="GGH27" s="51"/>
      <c r="GGI27" s="51"/>
      <c r="GGJ27" s="51"/>
      <c r="GGK27" s="51"/>
      <c r="GGL27" s="51"/>
      <c r="GGM27" s="51"/>
      <c r="GGN27" s="51"/>
      <c r="GGO27" s="51"/>
      <c r="GGP27" s="51"/>
      <c r="GGQ27" s="51"/>
      <c r="GGR27" s="51"/>
      <c r="GGS27" s="51"/>
      <c r="GGT27" s="51"/>
      <c r="GGU27" s="51"/>
      <c r="GGV27" s="51"/>
      <c r="GGW27" s="51"/>
      <c r="GGX27" s="51"/>
      <c r="GGY27" s="51"/>
      <c r="GGZ27" s="51"/>
      <c r="GHA27" s="51"/>
      <c r="GHB27" s="51"/>
      <c r="GHC27" s="51"/>
      <c r="GHD27" s="51"/>
      <c r="GHE27" s="51"/>
      <c r="GHF27" s="51"/>
      <c r="GHG27" s="51"/>
      <c r="GHH27" s="51"/>
      <c r="GHI27" s="51"/>
      <c r="GHJ27" s="51"/>
      <c r="GHK27" s="51"/>
      <c r="GHL27" s="51"/>
      <c r="GHM27" s="51"/>
      <c r="GHN27" s="51"/>
      <c r="GHO27" s="51"/>
      <c r="GHP27" s="51"/>
      <c r="GHQ27" s="51"/>
      <c r="GHR27" s="51"/>
      <c r="GHS27" s="51"/>
      <c r="GHT27" s="51"/>
      <c r="GHU27" s="51"/>
      <c r="GHV27" s="51"/>
      <c r="GHW27" s="51"/>
      <c r="GHX27" s="51"/>
      <c r="GHY27" s="51"/>
      <c r="GHZ27" s="51"/>
      <c r="GIA27" s="51"/>
      <c r="GIB27" s="51"/>
      <c r="GIC27" s="51"/>
      <c r="GID27" s="51"/>
      <c r="GIE27" s="51"/>
      <c r="GIF27" s="51"/>
      <c r="GIG27" s="51"/>
      <c r="GIH27" s="51"/>
      <c r="GII27" s="51"/>
      <c r="GIJ27" s="51"/>
      <c r="GIK27" s="51"/>
      <c r="GIL27" s="51"/>
      <c r="GIM27" s="51"/>
      <c r="GIN27" s="51"/>
      <c r="GIO27" s="51"/>
      <c r="GIP27" s="51"/>
      <c r="GIQ27" s="51"/>
      <c r="GIR27" s="51"/>
      <c r="GIS27" s="51"/>
      <c r="GIT27" s="51"/>
      <c r="GIU27" s="51"/>
      <c r="GIV27" s="51"/>
      <c r="GIW27" s="51"/>
      <c r="GIX27" s="51"/>
      <c r="GIY27" s="51"/>
      <c r="GIZ27" s="51"/>
      <c r="GJA27" s="51"/>
      <c r="GJB27" s="51"/>
      <c r="GJC27" s="51"/>
      <c r="GJD27" s="51"/>
      <c r="GJE27" s="51"/>
      <c r="GJF27" s="51"/>
      <c r="GJG27" s="51"/>
      <c r="GJH27" s="51"/>
      <c r="GJI27" s="51"/>
      <c r="GJJ27" s="51"/>
      <c r="GJK27" s="51"/>
      <c r="GJL27" s="51"/>
      <c r="GJM27" s="51"/>
      <c r="GJN27" s="51"/>
      <c r="GJO27" s="51"/>
      <c r="GJP27" s="51"/>
      <c r="GJQ27" s="51"/>
      <c r="GJR27" s="51"/>
      <c r="GJS27" s="51"/>
      <c r="GJT27" s="51"/>
      <c r="GJU27" s="51"/>
      <c r="GJV27" s="51"/>
      <c r="GJW27" s="51"/>
      <c r="GJX27" s="51"/>
      <c r="GJY27" s="51"/>
      <c r="GJZ27" s="51"/>
      <c r="GKA27" s="51"/>
      <c r="GKB27" s="51"/>
      <c r="GKC27" s="51"/>
      <c r="GKD27" s="51"/>
      <c r="GKE27" s="51"/>
      <c r="GKF27" s="51"/>
      <c r="GKG27" s="51"/>
      <c r="GKH27" s="51"/>
      <c r="GKI27" s="51"/>
      <c r="GKJ27" s="51"/>
      <c r="GKK27" s="51"/>
      <c r="GKL27" s="51"/>
      <c r="GKM27" s="51"/>
      <c r="GKN27" s="51"/>
      <c r="GKO27" s="51"/>
      <c r="GKP27" s="51"/>
      <c r="GKQ27" s="51"/>
      <c r="GKR27" s="51"/>
      <c r="GKS27" s="51"/>
      <c r="GKT27" s="51"/>
      <c r="GKU27" s="51"/>
      <c r="GKV27" s="51"/>
      <c r="GKW27" s="51"/>
      <c r="GKX27" s="51"/>
      <c r="GKY27" s="51"/>
      <c r="GKZ27" s="51"/>
      <c r="GLA27" s="51"/>
      <c r="GLB27" s="51"/>
      <c r="GLC27" s="51"/>
      <c r="GLD27" s="51"/>
      <c r="GLE27" s="51"/>
      <c r="GLF27" s="51"/>
      <c r="GLG27" s="51"/>
      <c r="GLH27" s="51"/>
      <c r="GLI27" s="51"/>
      <c r="GLJ27" s="51"/>
      <c r="GLK27" s="51"/>
      <c r="GLL27" s="51"/>
      <c r="GLM27" s="51"/>
      <c r="GLN27" s="51"/>
      <c r="GLO27" s="51"/>
      <c r="GLP27" s="51"/>
      <c r="GLQ27" s="51"/>
      <c r="GLR27" s="51"/>
      <c r="GLS27" s="51"/>
      <c r="GLT27" s="51"/>
      <c r="GLU27" s="51"/>
      <c r="GLV27" s="51"/>
      <c r="GLW27" s="51"/>
      <c r="GLX27" s="51"/>
      <c r="GLY27" s="51"/>
      <c r="GLZ27" s="51"/>
      <c r="GMA27" s="51"/>
      <c r="GMB27" s="51"/>
      <c r="GMC27" s="51"/>
      <c r="GMD27" s="51"/>
      <c r="GME27" s="51"/>
      <c r="GMF27" s="51"/>
      <c r="GMG27" s="51"/>
      <c r="GMH27" s="51"/>
      <c r="GMI27" s="51"/>
      <c r="GMJ27" s="51"/>
      <c r="GMK27" s="51"/>
      <c r="GML27" s="51"/>
      <c r="GMM27" s="51"/>
      <c r="GMN27" s="51"/>
      <c r="GMO27" s="51"/>
      <c r="GMP27" s="51"/>
      <c r="GMQ27" s="51"/>
      <c r="GMR27" s="51"/>
      <c r="GMS27" s="51"/>
      <c r="GMT27" s="51"/>
      <c r="GMU27" s="51"/>
      <c r="GMV27" s="51"/>
      <c r="GMW27" s="51"/>
      <c r="GMX27" s="51"/>
      <c r="GMY27" s="51"/>
      <c r="GMZ27" s="51"/>
      <c r="GNA27" s="51"/>
      <c r="GNB27" s="51"/>
      <c r="GNC27" s="51"/>
      <c r="GND27" s="51"/>
      <c r="GNE27" s="51"/>
      <c r="GNF27" s="51"/>
      <c r="GNG27" s="51"/>
      <c r="GNH27" s="51"/>
      <c r="GNI27" s="51"/>
      <c r="GNJ27" s="51"/>
      <c r="GNK27" s="51"/>
      <c r="GNL27" s="51"/>
      <c r="GNM27" s="51"/>
      <c r="GNN27" s="51"/>
      <c r="GNO27" s="51"/>
      <c r="GNP27" s="51"/>
      <c r="GNQ27" s="51"/>
      <c r="GNR27" s="51"/>
      <c r="GNS27" s="51"/>
      <c r="GNT27" s="51"/>
      <c r="GNU27" s="51"/>
      <c r="GNV27" s="51"/>
      <c r="GNW27" s="51"/>
      <c r="GNX27" s="51"/>
      <c r="GNY27" s="51"/>
      <c r="GNZ27" s="51"/>
      <c r="GOA27" s="51"/>
      <c r="GOB27" s="51"/>
      <c r="GOC27" s="51"/>
      <c r="GOD27" s="51"/>
      <c r="GOE27" s="51"/>
      <c r="GOF27" s="51"/>
      <c r="GOG27" s="51"/>
      <c r="GOH27" s="51"/>
      <c r="GOI27" s="51"/>
      <c r="GOJ27" s="51"/>
      <c r="GOK27" s="51"/>
      <c r="GOL27" s="51"/>
      <c r="GOM27" s="51"/>
      <c r="GON27" s="51"/>
      <c r="GOO27" s="51"/>
      <c r="GOP27" s="51"/>
      <c r="GOQ27" s="51"/>
      <c r="GOR27" s="51"/>
      <c r="GOS27" s="51"/>
      <c r="GOT27" s="51"/>
      <c r="GOU27" s="51"/>
      <c r="GOV27" s="51"/>
      <c r="GOW27" s="51"/>
      <c r="GOX27" s="51"/>
      <c r="GOY27" s="51"/>
      <c r="GOZ27" s="51"/>
      <c r="GPA27" s="51"/>
      <c r="GPB27" s="51"/>
      <c r="GPC27" s="51"/>
      <c r="GPD27" s="51"/>
      <c r="GPE27" s="51"/>
      <c r="GPF27" s="51"/>
      <c r="GPG27" s="51"/>
      <c r="GPH27" s="51"/>
      <c r="GPI27" s="51"/>
      <c r="GPJ27" s="51"/>
      <c r="GPK27" s="51"/>
      <c r="GPL27" s="51"/>
      <c r="GPM27" s="51"/>
      <c r="GPN27" s="51"/>
      <c r="GPO27" s="51"/>
      <c r="GPP27" s="51"/>
      <c r="GPQ27" s="51"/>
      <c r="GPR27" s="51"/>
      <c r="GPS27" s="51"/>
      <c r="GPT27" s="51"/>
      <c r="GPU27" s="51"/>
      <c r="GPV27" s="51"/>
      <c r="GPW27" s="51"/>
      <c r="GPX27" s="51"/>
      <c r="GPY27" s="51"/>
      <c r="GPZ27" s="51"/>
      <c r="GQA27" s="51"/>
      <c r="GQB27" s="51"/>
      <c r="GQC27" s="51"/>
      <c r="GQD27" s="51"/>
      <c r="GQE27" s="51"/>
      <c r="GQF27" s="51"/>
      <c r="GQG27" s="51"/>
      <c r="GQH27" s="51"/>
      <c r="GQI27" s="51"/>
      <c r="GQJ27" s="51"/>
      <c r="GQK27" s="51"/>
      <c r="GQL27" s="51"/>
      <c r="GQM27" s="51"/>
      <c r="GQN27" s="51"/>
      <c r="GQO27" s="51"/>
      <c r="GQP27" s="51"/>
      <c r="GQQ27" s="51"/>
      <c r="GQR27" s="51"/>
      <c r="GQS27" s="51"/>
      <c r="GQT27" s="51"/>
      <c r="GQU27" s="51"/>
      <c r="GQV27" s="51"/>
      <c r="GQW27" s="51"/>
      <c r="GQX27" s="51"/>
      <c r="GQY27" s="51"/>
      <c r="GQZ27" s="51"/>
      <c r="GRA27" s="51"/>
      <c r="GRB27" s="51"/>
      <c r="GRC27" s="51"/>
      <c r="GRD27" s="51"/>
      <c r="GRE27" s="51"/>
      <c r="GRF27" s="51"/>
      <c r="GRG27" s="51"/>
      <c r="GRH27" s="51"/>
      <c r="GRI27" s="51"/>
      <c r="GRJ27" s="51"/>
      <c r="GRK27" s="51"/>
      <c r="GRL27" s="51"/>
      <c r="GRM27" s="51"/>
      <c r="GRN27" s="51"/>
      <c r="GRO27" s="51"/>
      <c r="GRP27" s="51"/>
      <c r="GRQ27" s="51"/>
      <c r="GRR27" s="51"/>
      <c r="GRS27" s="51"/>
      <c r="GRT27" s="51"/>
      <c r="GRU27" s="51"/>
      <c r="GRV27" s="51"/>
      <c r="GRW27" s="51"/>
      <c r="GRX27" s="51"/>
      <c r="GRY27" s="51"/>
      <c r="GRZ27" s="51"/>
      <c r="GSA27" s="51"/>
      <c r="GSB27" s="51"/>
      <c r="GSC27" s="51"/>
      <c r="GSD27" s="51"/>
      <c r="GSE27" s="51"/>
      <c r="GSF27" s="51"/>
      <c r="GSG27" s="51"/>
      <c r="GSH27" s="51"/>
      <c r="GSI27" s="51"/>
      <c r="GSJ27" s="51"/>
      <c r="GSK27" s="51"/>
      <c r="GSL27" s="51"/>
      <c r="GSM27" s="51"/>
      <c r="GSN27" s="51"/>
      <c r="GSO27" s="51"/>
      <c r="GSP27" s="51"/>
      <c r="GSQ27" s="51"/>
      <c r="GSR27" s="51"/>
      <c r="GSS27" s="51"/>
      <c r="GST27" s="51"/>
      <c r="GSU27" s="51"/>
      <c r="GSV27" s="51"/>
      <c r="GSW27" s="51"/>
      <c r="GSX27" s="51"/>
      <c r="GSY27" s="51"/>
      <c r="GSZ27" s="51"/>
      <c r="GTA27" s="51"/>
      <c r="GTB27" s="51"/>
      <c r="GTC27" s="51"/>
      <c r="GTD27" s="51"/>
      <c r="GTE27" s="51"/>
      <c r="GTF27" s="51"/>
      <c r="GTG27" s="51"/>
      <c r="GTH27" s="51"/>
      <c r="GTI27" s="51"/>
      <c r="GTJ27" s="51"/>
      <c r="GTK27" s="51"/>
      <c r="GTL27" s="51"/>
      <c r="GTM27" s="51"/>
      <c r="GTN27" s="51"/>
      <c r="GTO27" s="51"/>
      <c r="GTP27" s="51"/>
      <c r="GTQ27" s="51"/>
      <c r="GTR27" s="51"/>
      <c r="GTS27" s="51"/>
      <c r="GTT27" s="51"/>
      <c r="GTU27" s="51"/>
      <c r="GTV27" s="51"/>
      <c r="GTW27" s="51"/>
      <c r="GTX27" s="51"/>
      <c r="GTY27" s="51"/>
      <c r="GTZ27" s="51"/>
      <c r="GUA27" s="51"/>
      <c r="GUB27" s="51"/>
      <c r="GUC27" s="51"/>
      <c r="GUD27" s="51"/>
      <c r="GUE27" s="51"/>
      <c r="GUF27" s="51"/>
      <c r="GUG27" s="51"/>
      <c r="GUH27" s="51"/>
      <c r="GUI27" s="51"/>
      <c r="GUJ27" s="51"/>
      <c r="GUK27" s="51"/>
      <c r="GUL27" s="51"/>
      <c r="GUM27" s="51"/>
      <c r="GUN27" s="51"/>
      <c r="GUO27" s="51"/>
      <c r="GUP27" s="51"/>
      <c r="GUQ27" s="51"/>
      <c r="GUR27" s="51"/>
      <c r="GUS27" s="51"/>
      <c r="GUT27" s="51"/>
      <c r="GUU27" s="51"/>
      <c r="GUV27" s="51"/>
      <c r="GUW27" s="51"/>
      <c r="GUX27" s="51"/>
      <c r="GUY27" s="51"/>
      <c r="GUZ27" s="51"/>
      <c r="GVA27" s="51"/>
      <c r="GVB27" s="51"/>
      <c r="GVC27" s="51"/>
      <c r="GVD27" s="51"/>
      <c r="GVE27" s="51"/>
      <c r="GVF27" s="51"/>
      <c r="GVG27" s="51"/>
      <c r="GVH27" s="51"/>
      <c r="GVI27" s="51"/>
      <c r="GVJ27" s="51"/>
      <c r="GVK27" s="51"/>
      <c r="GVL27" s="51"/>
      <c r="GVM27" s="51"/>
      <c r="GVN27" s="51"/>
      <c r="GVO27" s="51"/>
      <c r="GVP27" s="51"/>
      <c r="GVQ27" s="51"/>
      <c r="GVR27" s="51"/>
      <c r="GVS27" s="51"/>
      <c r="GVT27" s="51"/>
      <c r="GVU27" s="51"/>
      <c r="GVV27" s="51"/>
      <c r="GVW27" s="51"/>
      <c r="GVX27" s="51"/>
      <c r="GVY27" s="51"/>
      <c r="GVZ27" s="51"/>
      <c r="GWA27" s="51"/>
      <c r="GWB27" s="51"/>
      <c r="GWC27" s="51"/>
      <c r="GWD27" s="51"/>
      <c r="GWE27" s="51"/>
      <c r="GWF27" s="51"/>
      <c r="GWG27" s="51"/>
      <c r="GWH27" s="51"/>
      <c r="GWI27" s="51"/>
      <c r="GWJ27" s="51"/>
      <c r="GWK27" s="51"/>
      <c r="GWL27" s="51"/>
      <c r="GWM27" s="51"/>
      <c r="GWN27" s="51"/>
      <c r="GWO27" s="51"/>
      <c r="GWP27" s="51"/>
      <c r="GWQ27" s="51"/>
      <c r="GWR27" s="51"/>
      <c r="GWS27" s="51"/>
      <c r="GWT27" s="51"/>
      <c r="GWU27" s="51"/>
      <c r="GWV27" s="51"/>
      <c r="GWW27" s="51"/>
      <c r="GWX27" s="51"/>
      <c r="GWY27" s="51"/>
      <c r="GWZ27" s="51"/>
      <c r="GXA27" s="51"/>
      <c r="GXB27" s="51"/>
      <c r="GXC27" s="51"/>
      <c r="GXD27" s="51"/>
      <c r="GXE27" s="51"/>
      <c r="GXF27" s="51"/>
      <c r="GXG27" s="51"/>
      <c r="GXH27" s="51"/>
      <c r="GXI27" s="51"/>
      <c r="GXJ27" s="51"/>
      <c r="GXK27" s="51"/>
      <c r="GXL27" s="51"/>
      <c r="GXM27" s="51"/>
      <c r="GXN27" s="51"/>
      <c r="GXO27" s="51"/>
      <c r="GXP27" s="51"/>
      <c r="GXQ27" s="51"/>
      <c r="GXR27" s="51"/>
      <c r="GXS27" s="51"/>
      <c r="GXT27" s="51"/>
      <c r="GXU27" s="51"/>
      <c r="GXV27" s="51"/>
      <c r="GXW27" s="51"/>
      <c r="GXX27" s="51"/>
      <c r="GXY27" s="51"/>
      <c r="GXZ27" s="51"/>
      <c r="GYA27" s="51"/>
      <c r="GYB27" s="51"/>
      <c r="GYC27" s="51"/>
      <c r="GYD27" s="51"/>
      <c r="GYE27" s="51"/>
      <c r="GYF27" s="51"/>
      <c r="GYG27" s="51"/>
      <c r="GYH27" s="51"/>
      <c r="GYI27" s="51"/>
      <c r="GYJ27" s="51"/>
      <c r="GYK27" s="51"/>
      <c r="GYL27" s="51"/>
      <c r="GYM27" s="51"/>
      <c r="GYN27" s="51"/>
      <c r="GYO27" s="51"/>
      <c r="GYP27" s="51"/>
      <c r="GYQ27" s="51"/>
      <c r="GYR27" s="51"/>
      <c r="GYS27" s="51"/>
      <c r="GYT27" s="51"/>
      <c r="GYU27" s="51"/>
      <c r="GYV27" s="51"/>
      <c r="GYW27" s="51"/>
      <c r="GYX27" s="51"/>
      <c r="GYY27" s="51"/>
      <c r="GYZ27" s="51"/>
      <c r="GZA27" s="51"/>
      <c r="GZB27" s="51"/>
      <c r="GZC27" s="51"/>
      <c r="GZD27" s="51"/>
      <c r="GZE27" s="51"/>
      <c r="GZF27" s="51"/>
      <c r="GZG27" s="51"/>
      <c r="GZH27" s="51"/>
      <c r="GZI27" s="51"/>
      <c r="GZJ27" s="51"/>
      <c r="GZK27" s="51"/>
      <c r="GZL27" s="51"/>
      <c r="GZM27" s="51"/>
      <c r="GZN27" s="51"/>
      <c r="GZO27" s="51"/>
      <c r="GZP27" s="51"/>
      <c r="GZQ27" s="51"/>
      <c r="GZR27" s="51"/>
      <c r="GZS27" s="51"/>
      <c r="GZT27" s="51"/>
      <c r="GZU27" s="51"/>
      <c r="GZV27" s="51"/>
      <c r="GZW27" s="51"/>
      <c r="GZX27" s="51"/>
      <c r="GZY27" s="51"/>
      <c r="GZZ27" s="51"/>
      <c r="HAA27" s="51"/>
      <c r="HAB27" s="51"/>
      <c r="HAC27" s="51"/>
      <c r="HAD27" s="51"/>
      <c r="HAE27" s="51"/>
      <c r="HAF27" s="51"/>
      <c r="HAG27" s="51"/>
      <c r="HAH27" s="51"/>
      <c r="HAI27" s="51"/>
      <c r="HAJ27" s="51"/>
      <c r="HAK27" s="51"/>
      <c r="HAL27" s="51"/>
      <c r="HAM27" s="51"/>
      <c r="HAN27" s="51"/>
      <c r="HAO27" s="51"/>
      <c r="HAP27" s="51"/>
      <c r="HAQ27" s="51"/>
      <c r="HAR27" s="51"/>
      <c r="HAS27" s="51"/>
      <c r="HAT27" s="51"/>
      <c r="HAU27" s="51"/>
      <c r="HAV27" s="51"/>
      <c r="HAW27" s="51"/>
      <c r="HAX27" s="51"/>
      <c r="HAY27" s="51"/>
      <c r="HAZ27" s="51"/>
      <c r="HBA27" s="51"/>
      <c r="HBB27" s="51"/>
      <c r="HBC27" s="51"/>
      <c r="HBD27" s="51"/>
      <c r="HBE27" s="51"/>
      <c r="HBF27" s="51"/>
      <c r="HBG27" s="51"/>
      <c r="HBH27" s="51"/>
      <c r="HBI27" s="51"/>
      <c r="HBJ27" s="51"/>
      <c r="HBK27" s="51"/>
      <c r="HBL27" s="51"/>
      <c r="HBM27" s="51"/>
      <c r="HBN27" s="51"/>
      <c r="HBO27" s="51"/>
      <c r="HBP27" s="51"/>
      <c r="HBQ27" s="51"/>
      <c r="HBR27" s="51"/>
      <c r="HBS27" s="51"/>
      <c r="HBT27" s="51"/>
      <c r="HBU27" s="51"/>
      <c r="HBV27" s="51"/>
      <c r="HBW27" s="51"/>
      <c r="HBX27" s="51"/>
      <c r="HBY27" s="51"/>
      <c r="HBZ27" s="51"/>
      <c r="HCA27" s="51"/>
      <c r="HCB27" s="51"/>
      <c r="HCC27" s="51"/>
      <c r="HCD27" s="51"/>
      <c r="HCE27" s="51"/>
      <c r="HCF27" s="51"/>
      <c r="HCG27" s="51"/>
      <c r="HCH27" s="51"/>
      <c r="HCI27" s="51"/>
      <c r="HCJ27" s="51"/>
      <c r="HCK27" s="51"/>
      <c r="HCL27" s="51"/>
      <c r="HCM27" s="51"/>
      <c r="HCN27" s="51"/>
      <c r="HCO27" s="51"/>
      <c r="HCP27" s="51"/>
      <c r="HCQ27" s="51"/>
      <c r="HCR27" s="51"/>
      <c r="HCS27" s="51"/>
      <c r="HCT27" s="51"/>
      <c r="HCU27" s="51"/>
      <c r="HCV27" s="51"/>
      <c r="HCW27" s="51"/>
      <c r="HCX27" s="51"/>
      <c r="HCY27" s="51"/>
      <c r="HCZ27" s="51"/>
      <c r="HDA27" s="51"/>
      <c r="HDB27" s="51"/>
      <c r="HDC27" s="51"/>
      <c r="HDD27" s="51"/>
      <c r="HDE27" s="51"/>
      <c r="HDF27" s="51"/>
      <c r="HDG27" s="51"/>
      <c r="HDH27" s="51"/>
      <c r="HDI27" s="51"/>
      <c r="HDJ27" s="51"/>
      <c r="HDK27" s="51"/>
      <c r="HDL27" s="51"/>
      <c r="HDM27" s="51"/>
      <c r="HDN27" s="51"/>
      <c r="HDO27" s="51"/>
      <c r="HDP27" s="51"/>
      <c r="HDQ27" s="51"/>
      <c r="HDR27" s="51"/>
      <c r="HDS27" s="51"/>
      <c r="HDT27" s="51"/>
      <c r="HDU27" s="51"/>
      <c r="HDV27" s="51"/>
      <c r="HDW27" s="51"/>
      <c r="HDX27" s="51"/>
      <c r="HDY27" s="51"/>
      <c r="HDZ27" s="51"/>
      <c r="HEA27" s="51"/>
      <c r="HEB27" s="51"/>
      <c r="HEC27" s="51"/>
      <c r="HED27" s="51"/>
      <c r="HEE27" s="51"/>
      <c r="HEF27" s="51"/>
      <c r="HEG27" s="51"/>
      <c r="HEH27" s="51"/>
      <c r="HEI27" s="51"/>
      <c r="HEJ27" s="51"/>
      <c r="HEK27" s="51"/>
      <c r="HEL27" s="51"/>
      <c r="HEM27" s="51"/>
      <c r="HEN27" s="51"/>
      <c r="HEO27" s="51"/>
      <c r="HEP27" s="51"/>
      <c r="HEQ27" s="51"/>
      <c r="HER27" s="51"/>
      <c r="HES27" s="51"/>
      <c r="HET27" s="51"/>
      <c r="HEU27" s="51"/>
      <c r="HEV27" s="51"/>
      <c r="HEW27" s="51"/>
      <c r="HEX27" s="51"/>
      <c r="HEY27" s="51"/>
      <c r="HEZ27" s="51"/>
      <c r="HFA27" s="51"/>
      <c r="HFB27" s="51"/>
      <c r="HFC27" s="51"/>
      <c r="HFD27" s="51"/>
      <c r="HFE27" s="51"/>
      <c r="HFF27" s="51"/>
      <c r="HFG27" s="51"/>
      <c r="HFH27" s="51"/>
      <c r="HFI27" s="51"/>
      <c r="HFJ27" s="51"/>
      <c r="HFK27" s="51"/>
      <c r="HFL27" s="51"/>
      <c r="HFM27" s="51"/>
      <c r="HFN27" s="51"/>
      <c r="HFO27" s="51"/>
      <c r="HFP27" s="51"/>
      <c r="HFQ27" s="51"/>
      <c r="HFR27" s="51"/>
      <c r="HFS27" s="51"/>
      <c r="HFT27" s="51"/>
      <c r="HFU27" s="51"/>
      <c r="HFV27" s="51"/>
      <c r="HFW27" s="51"/>
      <c r="HFX27" s="51"/>
      <c r="HFY27" s="51"/>
      <c r="HFZ27" s="51"/>
      <c r="HGA27" s="51"/>
      <c r="HGB27" s="51"/>
      <c r="HGC27" s="51"/>
      <c r="HGD27" s="51"/>
      <c r="HGE27" s="51"/>
      <c r="HGF27" s="51"/>
      <c r="HGG27" s="51"/>
      <c r="HGH27" s="51"/>
      <c r="HGI27" s="51"/>
      <c r="HGJ27" s="51"/>
      <c r="HGK27" s="51"/>
      <c r="HGL27" s="51"/>
      <c r="HGM27" s="51"/>
      <c r="HGN27" s="51"/>
      <c r="HGO27" s="51"/>
      <c r="HGP27" s="51"/>
      <c r="HGQ27" s="51"/>
      <c r="HGR27" s="51"/>
      <c r="HGS27" s="51"/>
      <c r="HGT27" s="51"/>
      <c r="HGU27" s="51"/>
      <c r="HGV27" s="51"/>
      <c r="HGW27" s="51"/>
      <c r="HGX27" s="51"/>
      <c r="HGY27" s="51"/>
      <c r="HGZ27" s="51"/>
      <c r="HHA27" s="51"/>
      <c r="HHB27" s="51"/>
      <c r="HHC27" s="51"/>
      <c r="HHD27" s="51"/>
      <c r="HHE27" s="51"/>
      <c r="HHF27" s="51"/>
      <c r="HHG27" s="51"/>
      <c r="HHH27" s="51"/>
      <c r="HHI27" s="51"/>
      <c r="HHJ27" s="51"/>
      <c r="HHK27" s="51"/>
      <c r="HHL27" s="51"/>
      <c r="HHM27" s="51"/>
      <c r="HHN27" s="51"/>
      <c r="HHO27" s="51"/>
      <c r="HHP27" s="51"/>
      <c r="HHQ27" s="51"/>
      <c r="HHR27" s="51"/>
      <c r="HHS27" s="51"/>
      <c r="HHT27" s="51"/>
      <c r="HHU27" s="51"/>
      <c r="HHV27" s="51"/>
      <c r="HHW27" s="51"/>
      <c r="HHX27" s="51"/>
      <c r="HHY27" s="51"/>
      <c r="HHZ27" s="51"/>
      <c r="HIA27" s="51"/>
      <c r="HIB27" s="51"/>
      <c r="HIC27" s="51"/>
      <c r="HID27" s="51"/>
      <c r="HIE27" s="51"/>
      <c r="HIF27" s="51"/>
      <c r="HIG27" s="51"/>
      <c r="HIH27" s="51"/>
      <c r="HII27" s="51"/>
      <c r="HIJ27" s="51"/>
      <c r="HIK27" s="51"/>
      <c r="HIL27" s="51"/>
      <c r="HIM27" s="51"/>
      <c r="HIN27" s="51"/>
      <c r="HIO27" s="51"/>
      <c r="HIP27" s="51"/>
      <c r="HIQ27" s="51"/>
      <c r="HIR27" s="51"/>
      <c r="HIS27" s="51"/>
      <c r="HIT27" s="51"/>
      <c r="HIU27" s="51"/>
      <c r="HIV27" s="51"/>
      <c r="HIW27" s="51"/>
      <c r="HIX27" s="51"/>
      <c r="HIY27" s="51"/>
      <c r="HIZ27" s="51"/>
      <c r="HJA27" s="51"/>
      <c r="HJB27" s="51"/>
      <c r="HJC27" s="51"/>
      <c r="HJD27" s="51"/>
      <c r="HJE27" s="51"/>
      <c r="HJF27" s="51"/>
      <c r="HJG27" s="51"/>
      <c r="HJH27" s="51"/>
      <c r="HJI27" s="51"/>
      <c r="HJJ27" s="51"/>
      <c r="HJK27" s="51"/>
      <c r="HJL27" s="51"/>
      <c r="HJM27" s="51"/>
      <c r="HJN27" s="51"/>
      <c r="HJO27" s="51"/>
      <c r="HJP27" s="51"/>
      <c r="HJQ27" s="51"/>
      <c r="HJR27" s="51"/>
      <c r="HJS27" s="51"/>
      <c r="HJT27" s="51"/>
      <c r="HJU27" s="51"/>
      <c r="HJV27" s="51"/>
      <c r="HJW27" s="51"/>
      <c r="HJX27" s="51"/>
      <c r="HJY27" s="51"/>
      <c r="HJZ27" s="51"/>
      <c r="HKA27" s="51"/>
      <c r="HKB27" s="51"/>
      <c r="HKC27" s="51"/>
      <c r="HKD27" s="51"/>
      <c r="HKE27" s="51"/>
      <c r="HKF27" s="51"/>
      <c r="HKG27" s="51"/>
      <c r="HKH27" s="51"/>
      <c r="HKI27" s="51"/>
      <c r="HKJ27" s="51"/>
      <c r="HKK27" s="51"/>
      <c r="HKL27" s="51"/>
      <c r="HKM27" s="51"/>
      <c r="HKN27" s="51"/>
      <c r="HKO27" s="51"/>
      <c r="HKP27" s="51"/>
      <c r="HKQ27" s="51"/>
      <c r="HKR27" s="51"/>
      <c r="HKS27" s="51"/>
      <c r="HKT27" s="51"/>
      <c r="HKU27" s="51"/>
      <c r="HKV27" s="51"/>
      <c r="HKW27" s="51"/>
      <c r="HKX27" s="51"/>
      <c r="HKY27" s="51"/>
      <c r="HKZ27" s="51"/>
      <c r="HLA27" s="51"/>
      <c r="HLB27" s="51"/>
      <c r="HLC27" s="51"/>
      <c r="HLD27" s="51"/>
      <c r="HLE27" s="51"/>
      <c r="HLF27" s="51"/>
      <c r="HLG27" s="51"/>
      <c r="HLH27" s="51"/>
      <c r="HLI27" s="51"/>
      <c r="HLJ27" s="51"/>
      <c r="HLK27" s="51"/>
      <c r="HLL27" s="51"/>
      <c r="HLM27" s="51"/>
      <c r="HLN27" s="51"/>
      <c r="HLO27" s="51"/>
      <c r="HLP27" s="51"/>
      <c r="HLQ27" s="51"/>
      <c r="HLR27" s="51"/>
      <c r="HLS27" s="51"/>
      <c r="HLT27" s="51"/>
      <c r="HLU27" s="51"/>
      <c r="HLV27" s="51"/>
      <c r="HLW27" s="51"/>
      <c r="HLX27" s="51"/>
      <c r="HLY27" s="51"/>
      <c r="HLZ27" s="51"/>
      <c r="HMA27" s="51"/>
      <c r="HMB27" s="51"/>
      <c r="HMC27" s="51"/>
      <c r="HMD27" s="51"/>
      <c r="HME27" s="51"/>
      <c r="HMF27" s="51"/>
      <c r="HMG27" s="51"/>
      <c r="HMH27" s="51"/>
      <c r="HMI27" s="51"/>
      <c r="HMJ27" s="51"/>
      <c r="HMK27" s="51"/>
      <c r="HML27" s="51"/>
      <c r="HMM27" s="51"/>
      <c r="HMN27" s="51"/>
      <c r="HMO27" s="51"/>
      <c r="HMP27" s="51"/>
      <c r="HMQ27" s="51"/>
      <c r="HMR27" s="51"/>
      <c r="HMS27" s="51"/>
      <c r="HMT27" s="51"/>
      <c r="HMU27" s="51"/>
      <c r="HMV27" s="51"/>
      <c r="HMW27" s="51"/>
      <c r="HMX27" s="51"/>
      <c r="HMY27" s="51"/>
      <c r="HMZ27" s="51"/>
      <c r="HNA27" s="51"/>
      <c r="HNB27" s="51"/>
      <c r="HNC27" s="51"/>
      <c r="HND27" s="51"/>
      <c r="HNE27" s="51"/>
      <c r="HNF27" s="51"/>
      <c r="HNG27" s="51"/>
      <c r="HNH27" s="51"/>
      <c r="HNI27" s="51"/>
      <c r="HNJ27" s="51"/>
      <c r="HNK27" s="51"/>
      <c r="HNL27" s="51"/>
      <c r="HNM27" s="51"/>
      <c r="HNN27" s="51"/>
      <c r="HNO27" s="51"/>
      <c r="HNP27" s="51"/>
      <c r="HNQ27" s="51"/>
      <c r="HNR27" s="51"/>
      <c r="HNS27" s="51"/>
      <c r="HNT27" s="51"/>
      <c r="HNU27" s="51"/>
      <c r="HNV27" s="51"/>
      <c r="HNW27" s="51"/>
      <c r="HNX27" s="51"/>
      <c r="HNY27" s="51"/>
      <c r="HNZ27" s="51"/>
      <c r="HOA27" s="51"/>
      <c r="HOB27" s="51"/>
      <c r="HOC27" s="51"/>
      <c r="HOD27" s="51"/>
      <c r="HOE27" s="51"/>
      <c r="HOF27" s="51"/>
      <c r="HOG27" s="51"/>
      <c r="HOH27" s="51"/>
      <c r="HOI27" s="51"/>
      <c r="HOJ27" s="51"/>
      <c r="HOK27" s="51"/>
      <c r="HOL27" s="51"/>
      <c r="HOM27" s="51"/>
      <c r="HON27" s="51"/>
      <c r="HOO27" s="51"/>
      <c r="HOP27" s="51"/>
      <c r="HOQ27" s="51"/>
      <c r="HOR27" s="51"/>
      <c r="HOS27" s="51"/>
      <c r="HOT27" s="51"/>
      <c r="HOU27" s="51"/>
      <c r="HOV27" s="51"/>
      <c r="HOW27" s="51"/>
      <c r="HOX27" s="51"/>
      <c r="HOY27" s="51"/>
      <c r="HOZ27" s="51"/>
      <c r="HPA27" s="51"/>
      <c r="HPB27" s="51"/>
      <c r="HPC27" s="51"/>
      <c r="HPD27" s="51"/>
      <c r="HPE27" s="51"/>
      <c r="HPF27" s="51"/>
      <c r="HPG27" s="51"/>
      <c r="HPH27" s="51"/>
      <c r="HPI27" s="51"/>
      <c r="HPJ27" s="51"/>
      <c r="HPK27" s="51"/>
      <c r="HPL27" s="51"/>
      <c r="HPM27" s="51"/>
      <c r="HPN27" s="51"/>
      <c r="HPO27" s="51"/>
      <c r="HPP27" s="51"/>
      <c r="HPQ27" s="51"/>
      <c r="HPR27" s="51"/>
      <c r="HPS27" s="51"/>
      <c r="HPT27" s="51"/>
      <c r="HPU27" s="51"/>
      <c r="HPV27" s="51"/>
      <c r="HPW27" s="51"/>
      <c r="HPX27" s="51"/>
      <c r="HPY27" s="51"/>
      <c r="HPZ27" s="51"/>
      <c r="HQA27" s="51"/>
      <c r="HQB27" s="51"/>
      <c r="HQC27" s="51"/>
      <c r="HQD27" s="51"/>
      <c r="HQE27" s="51"/>
      <c r="HQF27" s="51"/>
      <c r="HQG27" s="51"/>
      <c r="HQH27" s="51"/>
      <c r="HQI27" s="51"/>
      <c r="HQJ27" s="51"/>
      <c r="HQK27" s="51"/>
      <c r="HQL27" s="51"/>
      <c r="HQM27" s="51"/>
      <c r="HQN27" s="51"/>
      <c r="HQO27" s="51"/>
      <c r="HQP27" s="51"/>
      <c r="HQQ27" s="51"/>
      <c r="HQR27" s="51"/>
      <c r="HQS27" s="51"/>
      <c r="HQT27" s="51"/>
      <c r="HQU27" s="51"/>
      <c r="HQV27" s="51"/>
      <c r="HQW27" s="51"/>
      <c r="HQX27" s="51"/>
      <c r="HQY27" s="51"/>
      <c r="HQZ27" s="51"/>
      <c r="HRA27" s="51"/>
      <c r="HRB27" s="51"/>
      <c r="HRC27" s="51"/>
      <c r="HRD27" s="51"/>
      <c r="HRE27" s="51"/>
      <c r="HRF27" s="51"/>
      <c r="HRG27" s="51"/>
      <c r="HRH27" s="51"/>
      <c r="HRI27" s="51"/>
      <c r="HRJ27" s="51"/>
      <c r="HRK27" s="51"/>
      <c r="HRL27" s="51"/>
      <c r="HRM27" s="51"/>
      <c r="HRN27" s="51"/>
      <c r="HRO27" s="51"/>
      <c r="HRP27" s="51"/>
      <c r="HRQ27" s="51"/>
      <c r="HRR27" s="51"/>
      <c r="HRS27" s="51"/>
      <c r="HRT27" s="51"/>
      <c r="HRU27" s="51"/>
      <c r="HRV27" s="51"/>
      <c r="HRW27" s="51"/>
      <c r="HRX27" s="51"/>
      <c r="HRY27" s="51"/>
      <c r="HRZ27" s="51"/>
      <c r="HSA27" s="51"/>
      <c r="HSB27" s="51"/>
      <c r="HSC27" s="51"/>
      <c r="HSD27" s="51"/>
      <c r="HSE27" s="51"/>
      <c r="HSF27" s="51"/>
      <c r="HSG27" s="51"/>
      <c r="HSH27" s="51"/>
      <c r="HSI27" s="51"/>
      <c r="HSJ27" s="51"/>
      <c r="HSK27" s="51"/>
      <c r="HSL27" s="51"/>
      <c r="HSM27" s="51"/>
      <c r="HSN27" s="51"/>
      <c r="HSO27" s="51"/>
      <c r="HSP27" s="51"/>
      <c r="HSQ27" s="51"/>
      <c r="HSR27" s="51"/>
      <c r="HSS27" s="51"/>
      <c r="HST27" s="51"/>
      <c r="HSU27" s="51"/>
      <c r="HSV27" s="51"/>
      <c r="HSW27" s="51"/>
      <c r="HSX27" s="51"/>
      <c r="HSY27" s="51"/>
      <c r="HSZ27" s="51"/>
      <c r="HTA27" s="51"/>
      <c r="HTB27" s="51"/>
      <c r="HTC27" s="51"/>
      <c r="HTD27" s="51"/>
      <c r="HTE27" s="51"/>
      <c r="HTF27" s="51"/>
      <c r="HTG27" s="51"/>
      <c r="HTH27" s="51"/>
      <c r="HTI27" s="51"/>
      <c r="HTJ27" s="51"/>
      <c r="HTK27" s="51"/>
      <c r="HTL27" s="51"/>
      <c r="HTM27" s="51"/>
      <c r="HTN27" s="51"/>
      <c r="HTO27" s="51"/>
      <c r="HTP27" s="51"/>
      <c r="HTQ27" s="51"/>
      <c r="HTR27" s="51"/>
      <c r="HTS27" s="51"/>
      <c r="HTT27" s="51"/>
      <c r="HTU27" s="51"/>
      <c r="HTV27" s="51"/>
      <c r="HTW27" s="51"/>
      <c r="HTX27" s="51"/>
      <c r="HTY27" s="51"/>
      <c r="HTZ27" s="51"/>
      <c r="HUA27" s="51"/>
      <c r="HUB27" s="51"/>
      <c r="HUC27" s="51"/>
      <c r="HUD27" s="51"/>
      <c r="HUE27" s="51"/>
      <c r="HUF27" s="51"/>
      <c r="HUG27" s="51"/>
      <c r="HUH27" s="51"/>
      <c r="HUI27" s="51"/>
      <c r="HUJ27" s="51"/>
      <c r="HUK27" s="51"/>
      <c r="HUL27" s="51"/>
      <c r="HUM27" s="51"/>
      <c r="HUN27" s="51"/>
      <c r="HUO27" s="51"/>
      <c r="HUP27" s="51"/>
      <c r="HUQ27" s="51"/>
      <c r="HUR27" s="51"/>
      <c r="HUS27" s="51"/>
      <c r="HUT27" s="51"/>
      <c r="HUU27" s="51"/>
      <c r="HUV27" s="51"/>
      <c r="HUW27" s="51"/>
      <c r="HUX27" s="51"/>
      <c r="HUY27" s="51"/>
      <c r="HUZ27" s="51"/>
      <c r="HVA27" s="51"/>
      <c r="HVB27" s="51"/>
      <c r="HVC27" s="51"/>
      <c r="HVD27" s="51"/>
      <c r="HVE27" s="51"/>
      <c r="HVF27" s="51"/>
      <c r="HVG27" s="51"/>
      <c r="HVH27" s="51"/>
      <c r="HVI27" s="51"/>
      <c r="HVJ27" s="51"/>
      <c r="HVK27" s="51"/>
      <c r="HVL27" s="51"/>
      <c r="HVM27" s="51"/>
      <c r="HVN27" s="51"/>
      <c r="HVO27" s="51"/>
      <c r="HVP27" s="51"/>
      <c r="HVQ27" s="51"/>
      <c r="HVR27" s="51"/>
      <c r="HVS27" s="51"/>
      <c r="HVT27" s="51"/>
      <c r="HVU27" s="51"/>
      <c r="HVV27" s="51"/>
      <c r="HVW27" s="51"/>
      <c r="HVX27" s="51"/>
      <c r="HVY27" s="51"/>
      <c r="HVZ27" s="51"/>
      <c r="HWA27" s="51"/>
      <c r="HWB27" s="51"/>
      <c r="HWC27" s="51"/>
      <c r="HWD27" s="51"/>
      <c r="HWE27" s="51"/>
      <c r="HWF27" s="51"/>
      <c r="HWG27" s="51"/>
      <c r="HWH27" s="51"/>
      <c r="HWI27" s="51"/>
      <c r="HWJ27" s="51"/>
      <c r="HWK27" s="51"/>
      <c r="HWL27" s="51"/>
      <c r="HWM27" s="51"/>
      <c r="HWN27" s="51"/>
      <c r="HWO27" s="51"/>
      <c r="HWP27" s="51"/>
      <c r="HWQ27" s="51"/>
      <c r="HWR27" s="51"/>
      <c r="HWS27" s="51"/>
      <c r="HWT27" s="51"/>
      <c r="HWU27" s="51"/>
      <c r="HWV27" s="51"/>
      <c r="HWW27" s="51"/>
      <c r="HWX27" s="51"/>
      <c r="HWY27" s="51"/>
      <c r="HWZ27" s="51"/>
      <c r="HXA27" s="51"/>
      <c r="HXB27" s="51"/>
      <c r="HXC27" s="51"/>
      <c r="HXD27" s="51"/>
      <c r="HXE27" s="51"/>
      <c r="HXF27" s="51"/>
      <c r="HXG27" s="51"/>
      <c r="HXH27" s="51"/>
      <c r="HXI27" s="51"/>
      <c r="HXJ27" s="51"/>
      <c r="HXK27" s="51"/>
      <c r="HXL27" s="51"/>
      <c r="HXM27" s="51"/>
      <c r="HXN27" s="51"/>
      <c r="HXO27" s="51"/>
      <c r="HXP27" s="51"/>
      <c r="HXQ27" s="51"/>
      <c r="HXR27" s="51"/>
      <c r="HXS27" s="51"/>
      <c r="HXT27" s="51"/>
      <c r="HXU27" s="51"/>
      <c r="HXV27" s="51"/>
      <c r="HXW27" s="51"/>
      <c r="HXX27" s="51"/>
      <c r="HXY27" s="51"/>
      <c r="HXZ27" s="51"/>
      <c r="HYA27" s="51"/>
      <c r="HYB27" s="51"/>
      <c r="HYC27" s="51"/>
      <c r="HYD27" s="51"/>
      <c r="HYE27" s="51"/>
      <c r="HYF27" s="51"/>
      <c r="HYG27" s="51"/>
      <c r="HYH27" s="51"/>
      <c r="HYI27" s="51"/>
      <c r="HYJ27" s="51"/>
      <c r="HYK27" s="51"/>
      <c r="HYL27" s="51"/>
      <c r="HYM27" s="51"/>
      <c r="HYN27" s="51"/>
      <c r="HYO27" s="51"/>
      <c r="HYP27" s="51"/>
      <c r="HYQ27" s="51"/>
      <c r="HYR27" s="51"/>
      <c r="HYS27" s="51"/>
      <c r="HYT27" s="51"/>
      <c r="HYU27" s="51"/>
      <c r="HYV27" s="51"/>
      <c r="HYW27" s="51"/>
      <c r="HYX27" s="51"/>
      <c r="HYY27" s="51"/>
      <c r="HYZ27" s="51"/>
      <c r="HZA27" s="51"/>
      <c r="HZB27" s="51"/>
      <c r="HZC27" s="51"/>
      <c r="HZD27" s="51"/>
      <c r="HZE27" s="51"/>
      <c r="HZF27" s="51"/>
      <c r="HZG27" s="51"/>
      <c r="HZH27" s="51"/>
      <c r="HZI27" s="51"/>
      <c r="HZJ27" s="51"/>
      <c r="HZK27" s="51"/>
      <c r="HZL27" s="51"/>
      <c r="HZM27" s="51"/>
      <c r="HZN27" s="51"/>
      <c r="HZO27" s="51"/>
      <c r="HZP27" s="51"/>
      <c r="HZQ27" s="51"/>
      <c r="HZR27" s="51"/>
      <c r="HZS27" s="51"/>
      <c r="HZT27" s="51"/>
      <c r="HZU27" s="51"/>
      <c r="HZV27" s="51"/>
      <c r="HZW27" s="51"/>
      <c r="HZX27" s="51"/>
      <c r="HZY27" s="51"/>
      <c r="HZZ27" s="51"/>
      <c r="IAA27" s="51"/>
      <c r="IAB27" s="51"/>
      <c r="IAC27" s="51"/>
      <c r="IAD27" s="51"/>
      <c r="IAE27" s="51"/>
      <c r="IAF27" s="51"/>
      <c r="IAG27" s="51"/>
      <c r="IAH27" s="51"/>
      <c r="IAI27" s="51"/>
      <c r="IAJ27" s="51"/>
      <c r="IAK27" s="51"/>
      <c r="IAL27" s="51"/>
      <c r="IAM27" s="51"/>
      <c r="IAN27" s="51"/>
      <c r="IAO27" s="51"/>
      <c r="IAP27" s="51"/>
      <c r="IAQ27" s="51"/>
      <c r="IAR27" s="51"/>
      <c r="IAS27" s="51"/>
      <c r="IAT27" s="51"/>
      <c r="IAU27" s="51"/>
      <c r="IAV27" s="51"/>
      <c r="IAW27" s="51"/>
      <c r="IAX27" s="51"/>
      <c r="IAY27" s="51"/>
      <c r="IAZ27" s="51"/>
      <c r="IBA27" s="51"/>
      <c r="IBB27" s="51"/>
      <c r="IBC27" s="51"/>
      <c r="IBD27" s="51"/>
      <c r="IBE27" s="51"/>
      <c r="IBF27" s="51"/>
      <c r="IBG27" s="51"/>
      <c r="IBH27" s="51"/>
      <c r="IBI27" s="51"/>
      <c r="IBJ27" s="51"/>
      <c r="IBK27" s="51"/>
      <c r="IBL27" s="51"/>
      <c r="IBM27" s="51"/>
      <c r="IBN27" s="51"/>
      <c r="IBO27" s="51"/>
      <c r="IBP27" s="51"/>
      <c r="IBQ27" s="51"/>
      <c r="IBR27" s="51"/>
      <c r="IBS27" s="51"/>
      <c r="IBT27" s="51"/>
      <c r="IBU27" s="51"/>
      <c r="IBV27" s="51"/>
      <c r="IBW27" s="51"/>
      <c r="IBX27" s="51"/>
      <c r="IBY27" s="51"/>
      <c r="IBZ27" s="51"/>
      <c r="ICA27" s="51"/>
      <c r="ICB27" s="51"/>
      <c r="ICC27" s="51"/>
      <c r="ICD27" s="51"/>
      <c r="ICE27" s="51"/>
      <c r="ICF27" s="51"/>
      <c r="ICG27" s="51"/>
      <c r="ICH27" s="51"/>
      <c r="ICI27" s="51"/>
      <c r="ICJ27" s="51"/>
      <c r="ICK27" s="51"/>
      <c r="ICL27" s="51"/>
      <c r="ICM27" s="51"/>
      <c r="ICN27" s="51"/>
      <c r="ICO27" s="51"/>
      <c r="ICP27" s="51"/>
      <c r="ICQ27" s="51"/>
      <c r="ICR27" s="51"/>
      <c r="ICS27" s="51"/>
      <c r="ICT27" s="51"/>
      <c r="ICU27" s="51"/>
      <c r="ICV27" s="51"/>
      <c r="ICW27" s="51"/>
      <c r="ICX27" s="51"/>
      <c r="ICY27" s="51"/>
      <c r="ICZ27" s="51"/>
      <c r="IDA27" s="51"/>
      <c r="IDB27" s="51"/>
      <c r="IDC27" s="51"/>
      <c r="IDD27" s="51"/>
      <c r="IDE27" s="51"/>
      <c r="IDF27" s="51"/>
      <c r="IDG27" s="51"/>
      <c r="IDH27" s="51"/>
      <c r="IDI27" s="51"/>
      <c r="IDJ27" s="51"/>
      <c r="IDK27" s="51"/>
      <c r="IDL27" s="51"/>
      <c r="IDM27" s="51"/>
      <c r="IDN27" s="51"/>
      <c r="IDO27" s="51"/>
      <c r="IDP27" s="51"/>
      <c r="IDQ27" s="51"/>
      <c r="IDR27" s="51"/>
      <c r="IDS27" s="51"/>
      <c r="IDT27" s="51"/>
      <c r="IDU27" s="51"/>
      <c r="IDV27" s="51"/>
      <c r="IDW27" s="51"/>
      <c r="IDX27" s="51"/>
      <c r="IDY27" s="51"/>
      <c r="IDZ27" s="51"/>
      <c r="IEA27" s="51"/>
      <c r="IEB27" s="51"/>
      <c r="IEC27" s="51"/>
      <c r="IED27" s="51"/>
      <c r="IEE27" s="51"/>
      <c r="IEF27" s="51"/>
      <c r="IEG27" s="51"/>
      <c r="IEH27" s="51"/>
      <c r="IEI27" s="51"/>
      <c r="IEJ27" s="51"/>
      <c r="IEK27" s="51"/>
      <c r="IEL27" s="51"/>
      <c r="IEM27" s="51"/>
      <c r="IEN27" s="51"/>
      <c r="IEO27" s="51"/>
      <c r="IEP27" s="51"/>
      <c r="IEQ27" s="51"/>
      <c r="IER27" s="51"/>
      <c r="IES27" s="51"/>
      <c r="IET27" s="51"/>
      <c r="IEU27" s="51"/>
      <c r="IEV27" s="51"/>
      <c r="IEW27" s="51"/>
      <c r="IEX27" s="51"/>
      <c r="IEY27" s="51"/>
      <c r="IEZ27" s="51"/>
      <c r="IFA27" s="51"/>
      <c r="IFB27" s="51"/>
      <c r="IFC27" s="51"/>
      <c r="IFD27" s="51"/>
      <c r="IFE27" s="51"/>
      <c r="IFF27" s="51"/>
      <c r="IFG27" s="51"/>
      <c r="IFH27" s="51"/>
      <c r="IFI27" s="51"/>
      <c r="IFJ27" s="51"/>
      <c r="IFK27" s="51"/>
      <c r="IFL27" s="51"/>
      <c r="IFM27" s="51"/>
      <c r="IFN27" s="51"/>
      <c r="IFO27" s="51"/>
      <c r="IFP27" s="51"/>
      <c r="IFQ27" s="51"/>
      <c r="IFR27" s="51"/>
      <c r="IFS27" s="51"/>
      <c r="IFT27" s="51"/>
      <c r="IFU27" s="51"/>
      <c r="IFV27" s="51"/>
      <c r="IFW27" s="51"/>
      <c r="IFX27" s="51"/>
      <c r="IFY27" s="51"/>
      <c r="IFZ27" s="51"/>
      <c r="IGA27" s="51"/>
      <c r="IGB27" s="51"/>
      <c r="IGC27" s="51"/>
      <c r="IGD27" s="51"/>
      <c r="IGE27" s="51"/>
      <c r="IGF27" s="51"/>
      <c r="IGG27" s="51"/>
      <c r="IGH27" s="51"/>
      <c r="IGI27" s="51"/>
      <c r="IGJ27" s="51"/>
      <c r="IGK27" s="51"/>
      <c r="IGL27" s="51"/>
      <c r="IGM27" s="51"/>
      <c r="IGN27" s="51"/>
      <c r="IGO27" s="51"/>
      <c r="IGP27" s="51"/>
      <c r="IGQ27" s="51"/>
      <c r="IGR27" s="51"/>
      <c r="IGS27" s="51"/>
      <c r="IGT27" s="51"/>
      <c r="IGU27" s="51"/>
      <c r="IGV27" s="51"/>
      <c r="IGW27" s="51"/>
      <c r="IGX27" s="51"/>
      <c r="IGY27" s="51"/>
      <c r="IGZ27" s="51"/>
      <c r="IHA27" s="51"/>
      <c r="IHB27" s="51"/>
      <c r="IHC27" s="51"/>
      <c r="IHD27" s="51"/>
      <c r="IHE27" s="51"/>
      <c r="IHF27" s="51"/>
      <c r="IHG27" s="51"/>
      <c r="IHH27" s="51"/>
      <c r="IHI27" s="51"/>
      <c r="IHJ27" s="51"/>
      <c r="IHK27" s="51"/>
      <c r="IHL27" s="51"/>
      <c r="IHM27" s="51"/>
      <c r="IHN27" s="51"/>
      <c r="IHO27" s="51"/>
      <c r="IHP27" s="51"/>
      <c r="IHQ27" s="51"/>
      <c r="IHR27" s="51"/>
      <c r="IHS27" s="51"/>
      <c r="IHT27" s="51"/>
      <c r="IHU27" s="51"/>
      <c r="IHV27" s="51"/>
      <c r="IHW27" s="51"/>
      <c r="IHX27" s="51"/>
      <c r="IHY27" s="51"/>
      <c r="IHZ27" s="51"/>
      <c r="IIA27" s="51"/>
      <c r="IIB27" s="51"/>
      <c r="IIC27" s="51"/>
      <c r="IID27" s="51"/>
      <c r="IIE27" s="51"/>
      <c r="IIF27" s="51"/>
      <c r="IIG27" s="51"/>
      <c r="IIH27" s="51"/>
      <c r="III27" s="51"/>
      <c r="IIJ27" s="51"/>
      <c r="IIK27" s="51"/>
      <c r="IIL27" s="51"/>
      <c r="IIM27" s="51"/>
      <c r="IIN27" s="51"/>
      <c r="IIO27" s="51"/>
      <c r="IIP27" s="51"/>
      <c r="IIQ27" s="51"/>
      <c r="IIR27" s="51"/>
      <c r="IIS27" s="51"/>
      <c r="IIT27" s="51"/>
      <c r="IIU27" s="51"/>
      <c r="IIV27" s="51"/>
      <c r="IIW27" s="51"/>
      <c r="IIX27" s="51"/>
      <c r="IIY27" s="51"/>
      <c r="IIZ27" s="51"/>
      <c r="IJA27" s="51"/>
      <c r="IJB27" s="51"/>
      <c r="IJC27" s="51"/>
      <c r="IJD27" s="51"/>
      <c r="IJE27" s="51"/>
      <c r="IJF27" s="51"/>
      <c r="IJG27" s="51"/>
      <c r="IJH27" s="51"/>
      <c r="IJI27" s="51"/>
      <c r="IJJ27" s="51"/>
      <c r="IJK27" s="51"/>
      <c r="IJL27" s="51"/>
      <c r="IJM27" s="51"/>
      <c r="IJN27" s="51"/>
      <c r="IJO27" s="51"/>
      <c r="IJP27" s="51"/>
      <c r="IJQ27" s="51"/>
      <c r="IJR27" s="51"/>
      <c r="IJS27" s="51"/>
      <c r="IJT27" s="51"/>
      <c r="IJU27" s="51"/>
      <c r="IJV27" s="51"/>
      <c r="IJW27" s="51"/>
      <c r="IJX27" s="51"/>
      <c r="IJY27" s="51"/>
      <c r="IJZ27" s="51"/>
      <c r="IKA27" s="51"/>
      <c r="IKB27" s="51"/>
      <c r="IKC27" s="51"/>
      <c r="IKD27" s="51"/>
      <c r="IKE27" s="51"/>
      <c r="IKF27" s="51"/>
      <c r="IKG27" s="51"/>
      <c r="IKH27" s="51"/>
      <c r="IKI27" s="51"/>
      <c r="IKJ27" s="51"/>
      <c r="IKK27" s="51"/>
      <c r="IKL27" s="51"/>
      <c r="IKM27" s="51"/>
      <c r="IKN27" s="51"/>
      <c r="IKO27" s="51"/>
      <c r="IKP27" s="51"/>
      <c r="IKQ27" s="51"/>
      <c r="IKR27" s="51"/>
      <c r="IKS27" s="51"/>
      <c r="IKT27" s="51"/>
      <c r="IKU27" s="51"/>
      <c r="IKV27" s="51"/>
      <c r="IKW27" s="51"/>
      <c r="IKX27" s="51"/>
      <c r="IKY27" s="51"/>
      <c r="IKZ27" s="51"/>
      <c r="ILA27" s="51"/>
      <c r="ILB27" s="51"/>
      <c r="ILC27" s="51"/>
      <c r="ILD27" s="51"/>
      <c r="ILE27" s="51"/>
      <c r="ILF27" s="51"/>
      <c r="ILG27" s="51"/>
      <c r="ILH27" s="51"/>
      <c r="ILI27" s="51"/>
      <c r="ILJ27" s="51"/>
      <c r="ILK27" s="51"/>
      <c r="ILL27" s="51"/>
      <c r="ILM27" s="51"/>
      <c r="ILN27" s="51"/>
      <c r="ILO27" s="51"/>
      <c r="ILP27" s="51"/>
      <c r="ILQ27" s="51"/>
      <c r="ILR27" s="51"/>
      <c r="ILS27" s="51"/>
      <c r="ILT27" s="51"/>
      <c r="ILU27" s="51"/>
      <c r="ILV27" s="51"/>
      <c r="ILW27" s="51"/>
      <c r="ILX27" s="51"/>
      <c r="ILY27" s="51"/>
      <c r="ILZ27" s="51"/>
      <c r="IMA27" s="51"/>
      <c r="IMB27" s="51"/>
      <c r="IMC27" s="51"/>
      <c r="IMD27" s="51"/>
      <c r="IME27" s="51"/>
      <c r="IMF27" s="51"/>
      <c r="IMG27" s="51"/>
      <c r="IMH27" s="51"/>
      <c r="IMI27" s="51"/>
      <c r="IMJ27" s="51"/>
      <c r="IMK27" s="51"/>
      <c r="IML27" s="51"/>
      <c r="IMM27" s="51"/>
      <c r="IMN27" s="51"/>
      <c r="IMO27" s="51"/>
      <c r="IMP27" s="51"/>
      <c r="IMQ27" s="51"/>
      <c r="IMR27" s="51"/>
      <c r="IMS27" s="51"/>
      <c r="IMT27" s="51"/>
      <c r="IMU27" s="51"/>
      <c r="IMV27" s="51"/>
      <c r="IMW27" s="51"/>
      <c r="IMX27" s="51"/>
      <c r="IMY27" s="51"/>
      <c r="IMZ27" s="51"/>
      <c r="INA27" s="51"/>
      <c r="INB27" s="51"/>
      <c r="INC27" s="51"/>
      <c r="IND27" s="51"/>
      <c r="INE27" s="51"/>
      <c r="INF27" s="51"/>
      <c r="ING27" s="51"/>
      <c r="INH27" s="51"/>
      <c r="INI27" s="51"/>
      <c r="INJ27" s="51"/>
      <c r="INK27" s="51"/>
      <c r="INL27" s="51"/>
      <c r="INM27" s="51"/>
      <c r="INN27" s="51"/>
      <c r="INO27" s="51"/>
      <c r="INP27" s="51"/>
      <c r="INQ27" s="51"/>
      <c r="INR27" s="51"/>
      <c r="INS27" s="51"/>
      <c r="INT27" s="51"/>
      <c r="INU27" s="51"/>
      <c r="INV27" s="51"/>
      <c r="INW27" s="51"/>
      <c r="INX27" s="51"/>
      <c r="INY27" s="51"/>
      <c r="INZ27" s="51"/>
      <c r="IOA27" s="51"/>
      <c r="IOB27" s="51"/>
      <c r="IOC27" s="51"/>
      <c r="IOD27" s="51"/>
      <c r="IOE27" s="51"/>
      <c r="IOF27" s="51"/>
      <c r="IOG27" s="51"/>
      <c r="IOH27" s="51"/>
      <c r="IOI27" s="51"/>
      <c r="IOJ27" s="51"/>
      <c r="IOK27" s="51"/>
      <c r="IOL27" s="51"/>
      <c r="IOM27" s="51"/>
      <c r="ION27" s="51"/>
      <c r="IOO27" s="51"/>
      <c r="IOP27" s="51"/>
      <c r="IOQ27" s="51"/>
      <c r="IOR27" s="51"/>
      <c r="IOS27" s="51"/>
      <c r="IOT27" s="51"/>
      <c r="IOU27" s="51"/>
      <c r="IOV27" s="51"/>
      <c r="IOW27" s="51"/>
      <c r="IOX27" s="51"/>
      <c r="IOY27" s="51"/>
      <c r="IOZ27" s="51"/>
      <c r="IPA27" s="51"/>
      <c r="IPB27" s="51"/>
      <c r="IPC27" s="51"/>
      <c r="IPD27" s="51"/>
      <c r="IPE27" s="51"/>
      <c r="IPF27" s="51"/>
      <c r="IPG27" s="51"/>
      <c r="IPH27" s="51"/>
      <c r="IPI27" s="51"/>
      <c r="IPJ27" s="51"/>
      <c r="IPK27" s="51"/>
      <c r="IPL27" s="51"/>
      <c r="IPM27" s="51"/>
      <c r="IPN27" s="51"/>
      <c r="IPO27" s="51"/>
      <c r="IPP27" s="51"/>
      <c r="IPQ27" s="51"/>
      <c r="IPR27" s="51"/>
      <c r="IPS27" s="51"/>
      <c r="IPT27" s="51"/>
      <c r="IPU27" s="51"/>
      <c r="IPV27" s="51"/>
      <c r="IPW27" s="51"/>
      <c r="IPX27" s="51"/>
      <c r="IPY27" s="51"/>
      <c r="IPZ27" s="51"/>
      <c r="IQA27" s="51"/>
      <c r="IQB27" s="51"/>
      <c r="IQC27" s="51"/>
      <c r="IQD27" s="51"/>
      <c r="IQE27" s="51"/>
      <c r="IQF27" s="51"/>
      <c r="IQG27" s="51"/>
      <c r="IQH27" s="51"/>
      <c r="IQI27" s="51"/>
      <c r="IQJ27" s="51"/>
      <c r="IQK27" s="51"/>
      <c r="IQL27" s="51"/>
      <c r="IQM27" s="51"/>
      <c r="IQN27" s="51"/>
      <c r="IQO27" s="51"/>
      <c r="IQP27" s="51"/>
      <c r="IQQ27" s="51"/>
      <c r="IQR27" s="51"/>
      <c r="IQS27" s="51"/>
      <c r="IQT27" s="51"/>
      <c r="IQU27" s="51"/>
      <c r="IQV27" s="51"/>
      <c r="IQW27" s="51"/>
      <c r="IQX27" s="51"/>
      <c r="IQY27" s="51"/>
      <c r="IQZ27" s="51"/>
      <c r="IRA27" s="51"/>
      <c r="IRB27" s="51"/>
      <c r="IRC27" s="51"/>
      <c r="IRD27" s="51"/>
      <c r="IRE27" s="51"/>
      <c r="IRF27" s="51"/>
      <c r="IRG27" s="51"/>
      <c r="IRH27" s="51"/>
      <c r="IRI27" s="51"/>
      <c r="IRJ27" s="51"/>
      <c r="IRK27" s="51"/>
      <c r="IRL27" s="51"/>
      <c r="IRM27" s="51"/>
      <c r="IRN27" s="51"/>
      <c r="IRO27" s="51"/>
      <c r="IRP27" s="51"/>
      <c r="IRQ27" s="51"/>
      <c r="IRR27" s="51"/>
      <c r="IRS27" s="51"/>
      <c r="IRT27" s="51"/>
      <c r="IRU27" s="51"/>
      <c r="IRV27" s="51"/>
      <c r="IRW27" s="51"/>
      <c r="IRX27" s="51"/>
      <c r="IRY27" s="51"/>
      <c r="IRZ27" s="51"/>
      <c r="ISA27" s="51"/>
      <c r="ISB27" s="51"/>
      <c r="ISC27" s="51"/>
      <c r="ISD27" s="51"/>
      <c r="ISE27" s="51"/>
      <c r="ISF27" s="51"/>
      <c r="ISG27" s="51"/>
      <c r="ISH27" s="51"/>
      <c r="ISI27" s="51"/>
      <c r="ISJ27" s="51"/>
      <c r="ISK27" s="51"/>
      <c r="ISL27" s="51"/>
      <c r="ISM27" s="51"/>
      <c r="ISN27" s="51"/>
      <c r="ISO27" s="51"/>
      <c r="ISP27" s="51"/>
      <c r="ISQ27" s="51"/>
      <c r="ISR27" s="51"/>
      <c r="ISS27" s="51"/>
      <c r="IST27" s="51"/>
      <c r="ISU27" s="51"/>
      <c r="ISV27" s="51"/>
      <c r="ISW27" s="51"/>
      <c r="ISX27" s="51"/>
      <c r="ISY27" s="51"/>
      <c r="ISZ27" s="51"/>
      <c r="ITA27" s="51"/>
      <c r="ITB27" s="51"/>
      <c r="ITC27" s="51"/>
      <c r="ITD27" s="51"/>
      <c r="ITE27" s="51"/>
      <c r="ITF27" s="51"/>
      <c r="ITG27" s="51"/>
      <c r="ITH27" s="51"/>
      <c r="ITI27" s="51"/>
      <c r="ITJ27" s="51"/>
      <c r="ITK27" s="51"/>
      <c r="ITL27" s="51"/>
      <c r="ITM27" s="51"/>
      <c r="ITN27" s="51"/>
      <c r="ITO27" s="51"/>
      <c r="ITP27" s="51"/>
      <c r="ITQ27" s="51"/>
      <c r="ITR27" s="51"/>
      <c r="ITS27" s="51"/>
      <c r="ITT27" s="51"/>
      <c r="ITU27" s="51"/>
      <c r="ITV27" s="51"/>
      <c r="ITW27" s="51"/>
      <c r="ITX27" s="51"/>
      <c r="ITY27" s="51"/>
      <c r="ITZ27" s="51"/>
      <c r="IUA27" s="51"/>
      <c r="IUB27" s="51"/>
      <c r="IUC27" s="51"/>
      <c r="IUD27" s="51"/>
      <c r="IUE27" s="51"/>
      <c r="IUF27" s="51"/>
      <c r="IUG27" s="51"/>
      <c r="IUH27" s="51"/>
      <c r="IUI27" s="51"/>
      <c r="IUJ27" s="51"/>
      <c r="IUK27" s="51"/>
      <c r="IUL27" s="51"/>
      <c r="IUM27" s="51"/>
      <c r="IUN27" s="51"/>
      <c r="IUO27" s="51"/>
      <c r="IUP27" s="51"/>
      <c r="IUQ27" s="51"/>
      <c r="IUR27" s="51"/>
      <c r="IUS27" s="51"/>
      <c r="IUT27" s="51"/>
      <c r="IUU27" s="51"/>
      <c r="IUV27" s="51"/>
      <c r="IUW27" s="51"/>
      <c r="IUX27" s="51"/>
      <c r="IUY27" s="51"/>
      <c r="IUZ27" s="51"/>
      <c r="IVA27" s="51"/>
      <c r="IVB27" s="51"/>
      <c r="IVC27" s="51"/>
      <c r="IVD27" s="51"/>
      <c r="IVE27" s="51"/>
      <c r="IVF27" s="51"/>
      <c r="IVG27" s="51"/>
      <c r="IVH27" s="51"/>
      <c r="IVI27" s="51"/>
      <c r="IVJ27" s="51"/>
      <c r="IVK27" s="51"/>
      <c r="IVL27" s="51"/>
      <c r="IVM27" s="51"/>
      <c r="IVN27" s="51"/>
      <c r="IVO27" s="51"/>
      <c r="IVP27" s="51"/>
      <c r="IVQ27" s="51"/>
      <c r="IVR27" s="51"/>
      <c r="IVS27" s="51"/>
      <c r="IVT27" s="51"/>
      <c r="IVU27" s="51"/>
      <c r="IVV27" s="51"/>
      <c r="IVW27" s="51"/>
      <c r="IVX27" s="51"/>
      <c r="IVY27" s="51"/>
      <c r="IVZ27" s="51"/>
      <c r="IWA27" s="51"/>
      <c r="IWB27" s="51"/>
      <c r="IWC27" s="51"/>
      <c r="IWD27" s="51"/>
      <c r="IWE27" s="51"/>
      <c r="IWF27" s="51"/>
      <c r="IWG27" s="51"/>
      <c r="IWH27" s="51"/>
      <c r="IWI27" s="51"/>
      <c r="IWJ27" s="51"/>
      <c r="IWK27" s="51"/>
      <c r="IWL27" s="51"/>
      <c r="IWM27" s="51"/>
      <c r="IWN27" s="51"/>
      <c r="IWO27" s="51"/>
      <c r="IWP27" s="51"/>
      <c r="IWQ27" s="51"/>
      <c r="IWR27" s="51"/>
      <c r="IWS27" s="51"/>
      <c r="IWT27" s="51"/>
      <c r="IWU27" s="51"/>
      <c r="IWV27" s="51"/>
      <c r="IWW27" s="51"/>
      <c r="IWX27" s="51"/>
      <c r="IWY27" s="51"/>
      <c r="IWZ27" s="51"/>
      <c r="IXA27" s="51"/>
      <c r="IXB27" s="51"/>
      <c r="IXC27" s="51"/>
      <c r="IXD27" s="51"/>
      <c r="IXE27" s="51"/>
      <c r="IXF27" s="51"/>
      <c r="IXG27" s="51"/>
      <c r="IXH27" s="51"/>
      <c r="IXI27" s="51"/>
      <c r="IXJ27" s="51"/>
      <c r="IXK27" s="51"/>
      <c r="IXL27" s="51"/>
      <c r="IXM27" s="51"/>
      <c r="IXN27" s="51"/>
      <c r="IXO27" s="51"/>
      <c r="IXP27" s="51"/>
      <c r="IXQ27" s="51"/>
      <c r="IXR27" s="51"/>
      <c r="IXS27" s="51"/>
      <c r="IXT27" s="51"/>
      <c r="IXU27" s="51"/>
      <c r="IXV27" s="51"/>
      <c r="IXW27" s="51"/>
      <c r="IXX27" s="51"/>
      <c r="IXY27" s="51"/>
      <c r="IXZ27" s="51"/>
      <c r="IYA27" s="51"/>
      <c r="IYB27" s="51"/>
      <c r="IYC27" s="51"/>
      <c r="IYD27" s="51"/>
      <c r="IYE27" s="51"/>
      <c r="IYF27" s="51"/>
      <c r="IYG27" s="51"/>
      <c r="IYH27" s="51"/>
      <c r="IYI27" s="51"/>
      <c r="IYJ27" s="51"/>
      <c r="IYK27" s="51"/>
      <c r="IYL27" s="51"/>
      <c r="IYM27" s="51"/>
      <c r="IYN27" s="51"/>
      <c r="IYO27" s="51"/>
      <c r="IYP27" s="51"/>
      <c r="IYQ27" s="51"/>
      <c r="IYR27" s="51"/>
      <c r="IYS27" s="51"/>
      <c r="IYT27" s="51"/>
      <c r="IYU27" s="51"/>
      <c r="IYV27" s="51"/>
      <c r="IYW27" s="51"/>
      <c r="IYX27" s="51"/>
      <c r="IYY27" s="51"/>
      <c r="IYZ27" s="51"/>
      <c r="IZA27" s="51"/>
      <c r="IZB27" s="51"/>
      <c r="IZC27" s="51"/>
      <c r="IZD27" s="51"/>
      <c r="IZE27" s="51"/>
      <c r="IZF27" s="51"/>
      <c r="IZG27" s="51"/>
      <c r="IZH27" s="51"/>
      <c r="IZI27" s="51"/>
      <c r="IZJ27" s="51"/>
      <c r="IZK27" s="51"/>
      <c r="IZL27" s="51"/>
      <c r="IZM27" s="51"/>
      <c r="IZN27" s="51"/>
      <c r="IZO27" s="51"/>
      <c r="IZP27" s="51"/>
      <c r="IZQ27" s="51"/>
      <c r="IZR27" s="51"/>
      <c r="IZS27" s="51"/>
      <c r="IZT27" s="51"/>
      <c r="IZU27" s="51"/>
      <c r="IZV27" s="51"/>
      <c r="IZW27" s="51"/>
      <c r="IZX27" s="51"/>
      <c r="IZY27" s="51"/>
      <c r="IZZ27" s="51"/>
      <c r="JAA27" s="51"/>
      <c r="JAB27" s="51"/>
      <c r="JAC27" s="51"/>
      <c r="JAD27" s="51"/>
      <c r="JAE27" s="51"/>
      <c r="JAF27" s="51"/>
      <c r="JAG27" s="51"/>
      <c r="JAH27" s="51"/>
      <c r="JAI27" s="51"/>
      <c r="JAJ27" s="51"/>
      <c r="JAK27" s="51"/>
      <c r="JAL27" s="51"/>
      <c r="JAM27" s="51"/>
      <c r="JAN27" s="51"/>
      <c r="JAO27" s="51"/>
      <c r="JAP27" s="51"/>
      <c r="JAQ27" s="51"/>
      <c r="JAR27" s="51"/>
      <c r="JAS27" s="51"/>
      <c r="JAT27" s="51"/>
      <c r="JAU27" s="51"/>
      <c r="JAV27" s="51"/>
      <c r="JAW27" s="51"/>
      <c r="JAX27" s="51"/>
      <c r="JAY27" s="51"/>
      <c r="JAZ27" s="51"/>
      <c r="JBA27" s="51"/>
      <c r="JBB27" s="51"/>
      <c r="JBC27" s="51"/>
      <c r="JBD27" s="51"/>
      <c r="JBE27" s="51"/>
      <c r="JBF27" s="51"/>
      <c r="JBG27" s="51"/>
      <c r="JBH27" s="51"/>
      <c r="JBI27" s="51"/>
      <c r="JBJ27" s="51"/>
      <c r="JBK27" s="51"/>
      <c r="JBL27" s="51"/>
      <c r="JBM27" s="51"/>
      <c r="JBN27" s="51"/>
      <c r="JBO27" s="51"/>
      <c r="JBP27" s="51"/>
      <c r="JBQ27" s="51"/>
      <c r="JBR27" s="51"/>
      <c r="JBS27" s="51"/>
      <c r="JBT27" s="51"/>
      <c r="JBU27" s="51"/>
      <c r="JBV27" s="51"/>
      <c r="JBW27" s="51"/>
      <c r="JBX27" s="51"/>
      <c r="JBY27" s="51"/>
      <c r="JBZ27" s="51"/>
      <c r="JCA27" s="51"/>
      <c r="JCB27" s="51"/>
      <c r="JCC27" s="51"/>
      <c r="JCD27" s="51"/>
      <c r="JCE27" s="51"/>
      <c r="JCF27" s="51"/>
      <c r="JCG27" s="51"/>
      <c r="JCH27" s="51"/>
      <c r="JCI27" s="51"/>
      <c r="JCJ27" s="51"/>
      <c r="JCK27" s="51"/>
      <c r="JCL27" s="51"/>
      <c r="JCM27" s="51"/>
      <c r="JCN27" s="51"/>
      <c r="JCO27" s="51"/>
      <c r="JCP27" s="51"/>
      <c r="JCQ27" s="51"/>
      <c r="JCR27" s="51"/>
      <c r="JCS27" s="51"/>
      <c r="JCT27" s="51"/>
      <c r="JCU27" s="51"/>
      <c r="JCV27" s="51"/>
      <c r="JCW27" s="51"/>
      <c r="JCX27" s="51"/>
      <c r="JCY27" s="51"/>
      <c r="JCZ27" s="51"/>
      <c r="JDA27" s="51"/>
      <c r="JDB27" s="51"/>
      <c r="JDC27" s="51"/>
      <c r="JDD27" s="51"/>
      <c r="JDE27" s="51"/>
      <c r="JDF27" s="51"/>
      <c r="JDG27" s="51"/>
      <c r="JDH27" s="51"/>
      <c r="JDI27" s="51"/>
      <c r="JDJ27" s="51"/>
      <c r="JDK27" s="51"/>
      <c r="JDL27" s="51"/>
      <c r="JDM27" s="51"/>
      <c r="JDN27" s="51"/>
      <c r="JDO27" s="51"/>
      <c r="JDP27" s="51"/>
      <c r="JDQ27" s="51"/>
      <c r="JDR27" s="51"/>
      <c r="JDS27" s="51"/>
      <c r="JDT27" s="51"/>
      <c r="JDU27" s="51"/>
      <c r="JDV27" s="51"/>
      <c r="JDW27" s="51"/>
      <c r="JDX27" s="51"/>
      <c r="JDY27" s="51"/>
      <c r="JDZ27" s="51"/>
      <c r="JEA27" s="51"/>
      <c r="JEB27" s="51"/>
      <c r="JEC27" s="51"/>
      <c r="JED27" s="51"/>
      <c r="JEE27" s="51"/>
      <c r="JEF27" s="51"/>
      <c r="JEG27" s="51"/>
      <c r="JEH27" s="51"/>
      <c r="JEI27" s="51"/>
      <c r="JEJ27" s="51"/>
      <c r="JEK27" s="51"/>
      <c r="JEL27" s="51"/>
      <c r="JEM27" s="51"/>
      <c r="JEN27" s="51"/>
      <c r="JEO27" s="51"/>
      <c r="JEP27" s="51"/>
      <c r="JEQ27" s="51"/>
      <c r="JER27" s="51"/>
      <c r="JES27" s="51"/>
      <c r="JET27" s="51"/>
      <c r="JEU27" s="51"/>
      <c r="JEV27" s="51"/>
      <c r="JEW27" s="51"/>
      <c r="JEX27" s="51"/>
      <c r="JEY27" s="51"/>
      <c r="JEZ27" s="51"/>
      <c r="JFA27" s="51"/>
      <c r="JFB27" s="51"/>
      <c r="JFC27" s="51"/>
      <c r="JFD27" s="51"/>
      <c r="JFE27" s="51"/>
      <c r="JFF27" s="51"/>
      <c r="JFG27" s="51"/>
      <c r="JFH27" s="51"/>
      <c r="JFI27" s="51"/>
      <c r="JFJ27" s="51"/>
      <c r="JFK27" s="51"/>
      <c r="JFL27" s="51"/>
      <c r="JFM27" s="51"/>
      <c r="JFN27" s="51"/>
      <c r="JFO27" s="51"/>
      <c r="JFP27" s="51"/>
      <c r="JFQ27" s="51"/>
      <c r="JFR27" s="51"/>
      <c r="JFS27" s="51"/>
      <c r="JFT27" s="51"/>
      <c r="JFU27" s="51"/>
      <c r="JFV27" s="51"/>
      <c r="JFW27" s="51"/>
      <c r="JFX27" s="51"/>
      <c r="JFY27" s="51"/>
      <c r="JFZ27" s="51"/>
      <c r="JGA27" s="51"/>
      <c r="JGB27" s="51"/>
      <c r="JGC27" s="51"/>
      <c r="JGD27" s="51"/>
      <c r="JGE27" s="51"/>
      <c r="JGF27" s="51"/>
      <c r="JGG27" s="51"/>
      <c r="JGH27" s="51"/>
      <c r="JGI27" s="51"/>
      <c r="JGJ27" s="51"/>
      <c r="JGK27" s="51"/>
      <c r="JGL27" s="51"/>
      <c r="JGM27" s="51"/>
      <c r="JGN27" s="51"/>
      <c r="JGO27" s="51"/>
      <c r="JGP27" s="51"/>
      <c r="JGQ27" s="51"/>
      <c r="JGR27" s="51"/>
      <c r="JGS27" s="51"/>
      <c r="JGT27" s="51"/>
      <c r="JGU27" s="51"/>
      <c r="JGV27" s="51"/>
      <c r="JGW27" s="51"/>
      <c r="JGX27" s="51"/>
      <c r="JGY27" s="51"/>
      <c r="JGZ27" s="51"/>
      <c r="JHA27" s="51"/>
      <c r="JHB27" s="51"/>
      <c r="JHC27" s="51"/>
      <c r="JHD27" s="51"/>
      <c r="JHE27" s="51"/>
      <c r="JHF27" s="51"/>
      <c r="JHG27" s="51"/>
      <c r="JHH27" s="51"/>
      <c r="JHI27" s="51"/>
      <c r="JHJ27" s="51"/>
      <c r="JHK27" s="51"/>
      <c r="JHL27" s="51"/>
      <c r="JHM27" s="51"/>
      <c r="JHN27" s="51"/>
      <c r="JHO27" s="51"/>
      <c r="JHP27" s="51"/>
      <c r="JHQ27" s="51"/>
      <c r="JHR27" s="51"/>
      <c r="JHS27" s="51"/>
      <c r="JHT27" s="51"/>
      <c r="JHU27" s="51"/>
      <c r="JHV27" s="51"/>
      <c r="JHW27" s="51"/>
      <c r="JHX27" s="51"/>
      <c r="JHY27" s="51"/>
      <c r="JHZ27" s="51"/>
      <c r="JIA27" s="51"/>
      <c r="JIB27" s="51"/>
      <c r="JIC27" s="51"/>
      <c r="JID27" s="51"/>
      <c r="JIE27" s="51"/>
      <c r="JIF27" s="51"/>
      <c r="JIG27" s="51"/>
      <c r="JIH27" s="51"/>
      <c r="JII27" s="51"/>
      <c r="JIJ27" s="51"/>
      <c r="JIK27" s="51"/>
      <c r="JIL27" s="51"/>
      <c r="JIM27" s="51"/>
      <c r="JIN27" s="51"/>
      <c r="JIO27" s="51"/>
      <c r="JIP27" s="51"/>
      <c r="JIQ27" s="51"/>
      <c r="JIR27" s="51"/>
      <c r="JIS27" s="51"/>
      <c r="JIT27" s="51"/>
      <c r="JIU27" s="51"/>
      <c r="JIV27" s="51"/>
      <c r="JIW27" s="51"/>
      <c r="JIX27" s="51"/>
      <c r="JIY27" s="51"/>
      <c r="JIZ27" s="51"/>
      <c r="JJA27" s="51"/>
      <c r="JJB27" s="51"/>
      <c r="JJC27" s="51"/>
      <c r="JJD27" s="51"/>
      <c r="JJE27" s="51"/>
      <c r="JJF27" s="51"/>
      <c r="JJG27" s="51"/>
      <c r="JJH27" s="51"/>
      <c r="JJI27" s="51"/>
      <c r="JJJ27" s="51"/>
      <c r="JJK27" s="51"/>
      <c r="JJL27" s="51"/>
      <c r="JJM27" s="51"/>
      <c r="JJN27" s="51"/>
      <c r="JJO27" s="51"/>
      <c r="JJP27" s="51"/>
      <c r="JJQ27" s="51"/>
      <c r="JJR27" s="51"/>
      <c r="JJS27" s="51"/>
      <c r="JJT27" s="51"/>
      <c r="JJU27" s="51"/>
      <c r="JJV27" s="51"/>
      <c r="JJW27" s="51"/>
      <c r="JJX27" s="51"/>
      <c r="JJY27" s="51"/>
      <c r="JJZ27" s="51"/>
      <c r="JKA27" s="51"/>
      <c r="JKB27" s="51"/>
      <c r="JKC27" s="51"/>
      <c r="JKD27" s="51"/>
      <c r="JKE27" s="51"/>
      <c r="JKF27" s="51"/>
      <c r="JKG27" s="51"/>
      <c r="JKH27" s="51"/>
      <c r="JKI27" s="51"/>
      <c r="JKJ27" s="51"/>
      <c r="JKK27" s="51"/>
      <c r="JKL27" s="51"/>
      <c r="JKM27" s="51"/>
      <c r="JKN27" s="51"/>
      <c r="JKO27" s="51"/>
      <c r="JKP27" s="51"/>
      <c r="JKQ27" s="51"/>
      <c r="JKR27" s="51"/>
      <c r="JKS27" s="51"/>
      <c r="JKT27" s="51"/>
      <c r="JKU27" s="51"/>
      <c r="JKV27" s="51"/>
      <c r="JKW27" s="51"/>
      <c r="JKX27" s="51"/>
      <c r="JKY27" s="51"/>
      <c r="JKZ27" s="51"/>
      <c r="JLA27" s="51"/>
      <c r="JLB27" s="51"/>
      <c r="JLC27" s="51"/>
      <c r="JLD27" s="51"/>
      <c r="JLE27" s="51"/>
      <c r="JLF27" s="51"/>
      <c r="JLG27" s="51"/>
      <c r="JLH27" s="51"/>
      <c r="JLI27" s="51"/>
      <c r="JLJ27" s="51"/>
      <c r="JLK27" s="51"/>
      <c r="JLL27" s="51"/>
      <c r="JLM27" s="51"/>
      <c r="JLN27" s="51"/>
      <c r="JLO27" s="51"/>
      <c r="JLP27" s="51"/>
      <c r="JLQ27" s="51"/>
      <c r="JLR27" s="51"/>
      <c r="JLS27" s="51"/>
      <c r="JLT27" s="51"/>
      <c r="JLU27" s="51"/>
      <c r="JLV27" s="51"/>
      <c r="JLW27" s="51"/>
      <c r="JLX27" s="51"/>
      <c r="JLY27" s="51"/>
      <c r="JLZ27" s="51"/>
      <c r="JMA27" s="51"/>
      <c r="JMB27" s="51"/>
      <c r="JMC27" s="51"/>
      <c r="JMD27" s="51"/>
      <c r="JME27" s="51"/>
      <c r="JMF27" s="51"/>
      <c r="JMG27" s="51"/>
      <c r="JMH27" s="51"/>
      <c r="JMI27" s="51"/>
      <c r="JMJ27" s="51"/>
      <c r="JMK27" s="51"/>
      <c r="JML27" s="51"/>
      <c r="JMM27" s="51"/>
      <c r="JMN27" s="51"/>
      <c r="JMO27" s="51"/>
      <c r="JMP27" s="51"/>
      <c r="JMQ27" s="51"/>
      <c r="JMR27" s="51"/>
      <c r="JMS27" s="51"/>
      <c r="JMT27" s="51"/>
      <c r="JMU27" s="51"/>
      <c r="JMV27" s="51"/>
      <c r="JMW27" s="51"/>
      <c r="JMX27" s="51"/>
      <c r="JMY27" s="51"/>
      <c r="JMZ27" s="51"/>
      <c r="JNA27" s="51"/>
      <c r="JNB27" s="51"/>
      <c r="JNC27" s="51"/>
      <c r="JND27" s="51"/>
      <c r="JNE27" s="51"/>
      <c r="JNF27" s="51"/>
      <c r="JNG27" s="51"/>
      <c r="JNH27" s="51"/>
      <c r="JNI27" s="51"/>
      <c r="JNJ27" s="51"/>
      <c r="JNK27" s="51"/>
      <c r="JNL27" s="51"/>
      <c r="JNM27" s="51"/>
      <c r="JNN27" s="51"/>
      <c r="JNO27" s="51"/>
      <c r="JNP27" s="51"/>
      <c r="JNQ27" s="51"/>
      <c r="JNR27" s="51"/>
      <c r="JNS27" s="51"/>
      <c r="JNT27" s="51"/>
      <c r="JNU27" s="51"/>
      <c r="JNV27" s="51"/>
      <c r="JNW27" s="51"/>
      <c r="JNX27" s="51"/>
      <c r="JNY27" s="51"/>
      <c r="JNZ27" s="51"/>
      <c r="JOA27" s="51"/>
      <c r="JOB27" s="51"/>
      <c r="JOC27" s="51"/>
      <c r="JOD27" s="51"/>
      <c r="JOE27" s="51"/>
      <c r="JOF27" s="51"/>
      <c r="JOG27" s="51"/>
      <c r="JOH27" s="51"/>
      <c r="JOI27" s="51"/>
      <c r="JOJ27" s="51"/>
      <c r="JOK27" s="51"/>
      <c r="JOL27" s="51"/>
      <c r="JOM27" s="51"/>
      <c r="JON27" s="51"/>
      <c r="JOO27" s="51"/>
      <c r="JOP27" s="51"/>
      <c r="JOQ27" s="51"/>
      <c r="JOR27" s="51"/>
      <c r="JOS27" s="51"/>
      <c r="JOT27" s="51"/>
      <c r="JOU27" s="51"/>
      <c r="JOV27" s="51"/>
      <c r="JOW27" s="51"/>
      <c r="JOX27" s="51"/>
      <c r="JOY27" s="51"/>
      <c r="JOZ27" s="51"/>
      <c r="JPA27" s="51"/>
      <c r="JPB27" s="51"/>
      <c r="JPC27" s="51"/>
      <c r="JPD27" s="51"/>
      <c r="JPE27" s="51"/>
      <c r="JPF27" s="51"/>
      <c r="JPG27" s="51"/>
      <c r="JPH27" s="51"/>
      <c r="JPI27" s="51"/>
      <c r="JPJ27" s="51"/>
      <c r="JPK27" s="51"/>
      <c r="JPL27" s="51"/>
      <c r="JPM27" s="51"/>
      <c r="JPN27" s="51"/>
      <c r="JPO27" s="51"/>
      <c r="JPP27" s="51"/>
      <c r="JPQ27" s="51"/>
      <c r="JPR27" s="51"/>
      <c r="JPS27" s="51"/>
      <c r="JPT27" s="51"/>
      <c r="JPU27" s="51"/>
      <c r="JPV27" s="51"/>
      <c r="JPW27" s="51"/>
      <c r="JPX27" s="51"/>
      <c r="JPY27" s="51"/>
      <c r="JPZ27" s="51"/>
      <c r="JQA27" s="51"/>
      <c r="JQB27" s="51"/>
      <c r="JQC27" s="51"/>
      <c r="JQD27" s="51"/>
      <c r="JQE27" s="51"/>
      <c r="JQF27" s="51"/>
      <c r="JQG27" s="51"/>
      <c r="JQH27" s="51"/>
      <c r="JQI27" s="51"/>
      <c r="JQJ27" s="51"/>
      <c r="JQK27" s="51"/>
      <c r="JQL27" s="51"/>
      <c r="JQM27" s="51"/>
      <c r="JQN27" s="51"/>
      <c r="JQO27" s="51"/>
      <c r="JQP27" s="51"/>
      <c r="JQQ27" s="51"/>
      <c r="JQR27" s="51"/>
      <c r="JQS27" s="51"/>
      <c r="JQT27" s="51"/>
      <c r="JQU27" s="51"/>
      <c r="JQV27" s="51"/>
      <c r="JQW27" s="51"/>
      <c r="JQX27" s="51"/>
      <c r="JQY27" s="51"/>
      <c r="JQZ27" s="51"/>
      <c r="JRA27" s="51"/>
      <c r="JRB27" s="51"/>
      <c r="JRC27" s="51"/>
      <c r="JRD27" s="51"/>
      <c r="JRE27" s="51"/>
      <c r="JRF27" s="51"/>
      <c r="JRG27" s="51"/>
      <c r="JRH27" s="51"/>
      <c r="JRI27" s="51"/>
      <c r="JRJ27" s="51"/>
      <c r="JRK27" s="51"/>
      <c r="JRL27" s="51"/>
      <c r="JRM27" s="51"/>
      <c r="JRN27" s="51"/>
      <c r="JRO27" s="51"/>
      <c r="JRP27" s="51"/>
      <c r="JRQ27" s="51"/>
      <c r="JRR27" s="51"/>
      <c r="JRS27" s="51"/>
      <c r="JRT27" s="51"/>
      <c r="JRU27" s="51"/>
      <c r="JRV27" s="51"/>
      <c r="JRW27" s="51"/>
      <c r="JRX27" s="51"/>
      <c r="JRY27" s="51"/>
      <c r="JRZ27" s="51"/>
      <c r="JSA27" s="51"/>
      <c r="JSB27" s="51"/>
      <c r="JSC27" s="51"/>
      <c r="JSD27" s="51"/>
      <c r="JSE27" s="51"/>
      <c r="JSF27" s="51"/>
      <c r="JSG27" s="51"/>
      <c r="JSH27" s="51"/>
      <c r="JSI27" s="51"/>
      <c r="JSJ27" s="51"/>
      <c r="JSK27" s="51"/>
      <c r="JSL27" s="51"/>
      <c r="JSM27" s="51"/>
      <c r="JSN27" s="51"/>
      <c r="JSO27" s="51"/>
      <c r="JSP27" s="51"/>
      <c r="JSQ27" s="51"/>
      <c r="JSR27" s="51"/>
      <c r="JSS27" s="51"/>
      <c r="JST27" s="51"/>
      <c r="JSU27" s="51"/>
      <c r="JSV27" s="51"/>
      <c r="JSW27" s="51"/>
      <c r="JSX27" s="51"/>
      <c r="JSY27" s="51"/>
      <c r="JSZ27" s="51"/>
      <c r="JTA27" s="51"/>
      <c r="JTB27" s="51"/>
      <c r="JTC27" s="51"/>
      <c r="JTD27" s="51"/>
      <c r="JTE27" s="51"/>
      <c r="JTF27" s="51"/>
      <c r="JTG27" s="51"/>
      <c r="JTH27" s="51"/>
      <c r="JTI27" s="51"/>
      <c r="JTJ27" s="51"/>
      <c r="JTK27" s="51"/>
      <c r="JTL27" s="51"/>
      <c r="JTM27" s="51"/>
      <c r="JTN27" s="51"/>
      <c r="JTO27" s="51"/>
      <c r="JTP27" s="51"/>
      <c r="JTQ27" s="51"/>
      <c r="JTR27" s="51"/>
      <c r="JTS27" s="51"/>
      <c r="JTT27" s="51"/>
      <c r="JTU27" s="51"/>
      <c r="JTV27" s="51"/>
      <c r="JTW27" s="51"/>
      <c r="JTX27" s="51"/>
      <c r="JTY27" s="51"/>
      <c r="JTZ27" s="51"/>
      <c r="JUA27" s="51"/>
      <c r="JUB27" s="51"/>
      <c r="JUC27" s="51"/>
      <c r="JUD27" s="51"/>
      <c r="JUE27" s="51"/>
      <c r="JUF27" s="51"/>
      <c r="JUG27" s="51"/>
      <c r="JUH27" s="51"/>
      <c r="JUI27" s="51"/>
      <c r="JUJ27" s="51"/>
      <c r="JUK27" s="51"/>
      <c r="JUL27" s="51"/>
      <c r="JUM27" s="51"/>
      <c r="JUN27" s="51"/>
      <c r="JUO27" s="51"/>
      <c r="JUP27" s="51"/>
      <c r="JUQ27" s="51"/>
      <c r="JUR27" s="51"/>
      <c r="JUS27" s="51"/>
      <c r="JUT27" s="51"/>
      <c r="JUU27" s="51"/>
      <c r="JUV27" s="51"/>
      <c r="JUW27" s="51"/>
      <c r="JUX27" s="51"/>
      <c r="JUY27" s="51"/>
      <c r="JUZ27" s="51"/>
      <c r="JVA27" s="51"/>
      <c r="JVB27" s="51"/>
      <c r="JVC27" s="51"/>
      <c r="JVD27" s="51"/>
      <c r="JVE27" s="51"/>
      <c r="JVF27" s="51"/>
      <c r="JVG27" s="51"/>
      <c r="JVH27" s="51"/>
      <c r="JVI27" s="51"/>
      <c r="JVJ27" s="51"/>
      <c r="JVK27" s="51"/>
      <c r="JVL27" s="51"/>
      <c r="JVM27" s="51"/>
      <c r="JVN27" s="51"/>
      <c r="JVO27" s="51"/>
      <c r="JVP27" s="51"/>
      <c r="JVQ27" s="51"/>
      <c r="JVR27" s="51"/>
      <c r="JVS27" s="51"/>
      <c r="JVT27" s="51"/>
      <c r="JVU27" s="51"/>
      <c r="JVV27" s="51"/>
      <c r="JVW27" s="51"/>
      <c r="JVX27" s="51"/>
      <c r="JVY27" s="51"/>
      <c r="JVZ27" s="51"/>
      <c r="JWA27" s="51"/>
      <c r="JWB27" s="51"/>
      <c r="JWC27" s="51"/>
      <c r="JWD27" s="51"/>
      <c r="JWE27" s="51"/>
      <c r="JWF27" s="51"/>
      <c r="JWG27" s="51"/>
      <c r="JWH27" s="51"/>
      <c r="JWI27" s="51"/>
      <c r="JWJ27" s="51"/>
      <c r="JWK27" s="51"/>
      <c r="JWL27" s="51"/>
      <c r="JWM27" s="51"/>
      <c r="JWN27" s="51"/>
      <c r="JWO27" s="51"/>
      <c r="JWP27" s="51"/>
      <c r="JWQ27" s="51"/>
      <c r="JWR27" s="51"/>
      <c r="JWS27" s="51"/>
      <c r="JWT27" s="51"/>
      <c r="JWU27" s="51"/>
      <c r="JWV27" s="51"/>
      <c r="JWW27" s="51"/>
      <c r="JWX27" s="51"/>
      <c r="JWY27" s="51"/>
      <c r="JWZ27" s="51"/>
      <c r="JXA27" s="51"/>
      <c r="JXB27" s="51"/>
      <c r="JXC27" s="51"/>
      <c r="JXD27" s="51"/>
      <c r="JXE27" s="51"/>
      <c r="JXF27" s="51"/>
      <c r="JXG27" s="51"/>
      <c r="JXH27" s="51"/>
      <c r="JXI27" s="51"/>
      <c r="JXJ27" s="51"/>
      <c r="JXK27" s="51"/>
      <c r="JXL27" s="51"/>
      <c r="JXM27" s="51"/>
      <c r="JXN27" s="51"/>
      <c r="JXO27" s="51"/>
      <c r="JXP27" s="51"/>
      <c r="JXQ27" s="51"/>
      <c r="JXR27" s="51"/>
      <c r="JXS27" s="51"/>
      <c r="JXT27" s="51"/>
      <c r="JXU27" s="51"/>
      <c r="JXV27" s="51"/>
      <c r="JXW27" s="51"/>
      <c r="JXX27" s="51"/>
      <c r="JXY27" s="51"/>
      <c r="JXZ27" s="51"/>
      <c r="JYA27" s="51"/>
      <c r="JYB27" s="51"/>
      <c r="JYC27" s="51"/>
      <c r="JYD27" s="51"/>
      <c r="JYE27" s="51"/>
      <c r="JYF27" s="51"/>
      <c r="JYG27" s="51"/>
      <c r="JYH27" s="51"/>
      <c r="JYI27" s="51"/>
      <c r="JYJ27" s="51"/>
      <c r="JYK27" s="51"/>
      <c r="JYL27" s="51"/>
      <c r="JYM27" s="51"/>
      <c r="JYN27" s="51"/>
      <c r="JYO27" s="51"/>
      <c r="JYP27" s="51"/>
      <c r="JYQ27" s="51"/>
      <c r="JYR27" s="51"/>
      <c r="JYS27" s="51"/>
      <c r="JYT27" s="51"/>
      <c r="JYU27" s="51"/>
      <c r="JYV27" s="51"/>
      <c r="JYW27" s="51"/>
      <c r="JYX27" s="51"/>
      <c r="JYY27" s="51"/>
      <c r="JYZ27" s="51"/>
      <c r="JZA27" s="51"/>
      <c r="JZB27" s="51"/>
      <c r="JZC27" s="51"/>
      <c r="JZD27" s="51"/>
      <c r="JZE27" s="51"/>
      <c r="JZF27" s="51"/>
      <c r="JZG27" s="51"/>
      <c r="JZH27" s="51"/>
      <c r="JZI27" s="51"/>
      <c r="JZJ27" s="51"/>
      <c r="JZK27" s="51"/>
      <c r="JZL27" s="51"/>
      <c r="JZM27" s="51"/>
      <c r="JZN27" s="51"/>
      <c r="JZO27" s="51"/>
      <c r="JZP27" s="51"/>
      <c r="JZQ27" s="51"/>
      <c r="JZR27" s="51"/>
      <c r="JZS27" s="51"/>
      <c r="JZT27" s="51"/>
      <c r="JZU27" s="51"/>
      <c r="JZV27" s="51"/>
      <c r="JZW27" s="51"/>
      <c r="JZX27" s="51"/>
      <c r="JZY27" s="51"/>
      <c r="JZZ27" s="51"/>
      <c r="KAA27" s="51"/>
      <c r="KAB27" s="51"/>
      <c r="KAC27" s="51"/>
      <c r="KAD27" s="51"/>
      <c r="KAE27" s="51"/>
      <c r="KAF27" s="51"/>
      <c r="KAG27" s="51"/>
      <c r="KAH27" s="51"/>
      <c r="KAI27" s="51"/>
      <c r="KAJ27" s="51"/>
      <c r="KAK27" s="51"/>
      <c r="KAL27" s="51"/>
      <c r="KAM27" s="51"/>
      <c r="KAN27" s="51"/>
      <c r="KAO27" s="51"/>
      <c r="KAP27" s="51"/>
      <c r="KAQ27" s="51"/>
      <c r="KAR27" s="51"/>
      <c r="KAS27" s="51"/>
      <c r="KAT27" s="51"/>
      <c r="KAU27" s="51"/>
      <c r="KAV27" s="51"/>
      <c r="KAW27" s="51"/>
      <c r="KAX27" s="51"/>
      <c r="KAY27" s="51"/>
      <c r="KAZ27" s="51"/>
      <c r="KBA27" s="51"/>
      <c r="KBB27" s="51"/>
      <c r="KBC27" s="51"/>
      <c r="KBD27" s="51"/>
      <c r="KBE27" s="51"/>
      <c r="KBF27" s="51"/>
      <c r="KBG27" s="51"/>
      <c r="KBH27" s="51"/>
      <c r="KBI27" s="51"/>
      <c r="KBJ27" s="51"/>
      <c r="KBK27" s="51"/>
      <c r="KBL27" s="51"/>
      <c r="KBM27" s="51"/>
      <c r="KBN27" s="51"/>
      <c r="KBO27" s="51"/>
      <c r="KBP27" s="51"/>
      <c r="KBQ27" s="51"/>
      <c r="KBR27" s="51"/>
      <c r="KBS27" s="51"/>
      <c r="KBT27" s="51"/>
      <c r="KBU27" s="51"/>
      <c r="KBV27" s="51"/>
      <c r="KBW27" s="51"/>
      <c r="KBX27" s="51"/>
      <c r="KBY27" s="51"/>
      <c r="KBZ27" s="51"/>
      <c r="KCA27" s="51"/>
      <c r="KCB27" s="51"/>
      <c r="KCC27" s="51"/>
      <c r="KCD27" s="51"/>
      <c r="KCE27" s="51"/>
      <c r="KCF27" s="51"/>
      <c r="KCG27" s="51"/>
      <c r="KCH27" s="51"/>
      <c r="KCI27" s="51"/>
      <c r="KCJ27" s="51"/>
      <c r="KCK27" s="51"/>
      <c r="KCL27" s="51"/>
      <c r="KCM27" s="51"/>
      <c r="KCN27" s="51"/>
      <c r="KCO27" s="51"/>
      <c r="KCP27" s="51"/>
      <c r="KCQ27" s="51"/>
      <c r="KCR27" s="51"/>
      <c r="KCS27" s="51"/>
      <c r="KCT27" s="51"/>
      <c r="KCU27" s="51"/>
      <c r="KCV27" s="51"/>
      <c r="KCW27" s="51"/>
      <c r="KCX27" s="51"/>
      <c r="KCY27" s="51"/>
      <c r="KCZ27" s="51"/>
      <c r="KDA27" s="51"/>
      <c r="KDB27" s="51"/>
      <c r="KDC27" s="51"/>
      <c r="KDD27" s="51"/>
      <c r="KDE27" s="51"/>
      <c r="KDF27" s="51"/>
      <c r="KDG27" s="51"/>
      <c r="KDH27" s="51"/>
      <c r="KDI27" s="51"/>
      <c r="KDJ27" s="51"/>
      <c r="KDK27" s="51"/>
      <c r="KDL27" s="51"/>
      <c r="KDM27" s="51"/>
      <c r="KDN27" s="51"/>
      <c r="KDO27" s="51"/>
      <c r="KDP27" s="51"/>
      <c r="KDQ27" s="51"/>
      <c r="KDR27" s="51"/>
      <c r="KDS27" s="51"/>
      <c r="KDT27" s="51"/>
      <c r="KDU27" s="51"/>
      <c r="KDV27" s="51"/>
      <c r="KDW27" s="51"/>
      <c r="KDX27" s="51"/>
      <c r="KDY27" s="51"/>
      <c r="KDZ27" s="51"/>
      <c r="KEA27" s="51"/>
      <c r="KEB27" s="51"/>
      <c r="KEC27" s="51"/>
      <c r="KED27" s="51"/>
      <c r="KEE27" s="51"/>
      <c r="KEF27" s="51"/>
      <c r="KEG27" s="51"/>
      <c r="KEH27" s="51"/>
      <c r="KEI27" s="51"/>
      <c r="KEJ27" s="51"/>
      <c r="KEK27" s="51"/>
      <c r="KEL27" s="51"/>
      <c r="KEM27" s="51"/>
      <c r="KEN27" s="51"/>
      <c r="KEO27" s="51"/>
      <c r="KEP27" s="51"/>
      <c r="KEQ27" s="51"/>
      <c r="KER27" s="51"/>
      <c r="KES27" s="51"/>
      <c r="KET27" s="51"/>
      <c r="KEU27" s="51"/>
      <c r="KEV27" s="51"/>
      <c r="KEW27" s="51"/>
      <c r="KEX27" s="51"/>
      <c r="KEY27" s="51"/>
      <c r="KEZ27" s="51"/>
      <c r="KFA27" s="51"/>
      <c r="KFB27" s="51"/>
      <c r="KFC27" s="51"/>
      <c r="KFD27" s="51"/>
      <c r="KFE27" s="51"/>
      <c r="KFF27" s="51"/>
      <c r="KFG27" s="51"/>
      <c r="KFH27" s="51"/>
      <c r="KFI27" s="51"/>
      <c r="KFJ27" s="51"/>
      <c r="KFK27" s="51"/>
      <c r="KFL27" s="51"/>
      <c r="KFM27" s="51"/>
      <c r="KFN27" s="51"/>
      <c r="KFO27" s="51"/>
      <c r="KFP27" s="51"/>
      <c r="KFQ27" s="51"/>
      <c r="KFR27" s="51"/>
      <c r="KFS27" s="51"/>
      <c r="KFT27" s="51"/>
      <c r="KFU27" s="51"/>
      <c r="KFV27" s="51"/>
      <c r="KFW27" s="51"/>
      <c r="KFX27" s="51"/>
      <c r="KFY27" s="51"/>
      <c r="KFZ27" s="51"/>
      <c r="KGA27" s="51"/>
      <c r="KGB27" s="51"/>
      <c r="KGC27" s="51"/>
      <c r="KGD27" s="51"/>
      <c r="KGE27" s="51"/>
      <c r="KGF27" s="51"/>
      <c r="KGG27" s="51"/>
      <c r="KGH27" s="51"/>
      <c r="KGI27" s="51"/>
      <c r="KGJ27" s="51"/>
      <c r="KGK27" s="51"/>
      <c r="KGL27" s="51"/>
      <c r="KGM27" s="51"/>
      <c r="KGN27" s="51"/>
      <c r="KGO27" s="51"/>
      <c r="KGP27" s="51"/>
      <c r="KGQ27" s="51"/>
      <c r="KGR27" s="51"/>
      <c r="KGS27" s="51"/>
      <c r="KGT27" s="51"/>
      <c r="KGU27" s="51"/>
      <c r="KGV27" s="51"/>
      <c r="KGW27" s="51"/>
      <c r="KGX27" s="51"/>
      <c r="KGY27" s="51"/>
      <c r="KGZ27" s="51"/>
      <c r="KHA27" s="51"/>
      <c r="KHB27" s="51"/>
      <c r="KHC27" s="51"/>
      <c r="KHD27" s="51"/>
      <c r="KHE27" s="51"/>
      <c r="KHF27" s="51"/>
      <c r="KHG27" s="51"/>
      <c r="KHH27" s="51"/>
      <c r="KHI27" s="51"/>
      <c r="KHJ27" s="51"/>
      <c r="KHK27" s="51"/>
      <c r="KHL27" s="51"/>
      <c r="KHM27" s="51"/>
      <c r="KHN27" s="51"/>
      <c r="KHO27" s="51"/>
      <c r="KHP27" s="51"/>
      <c r="KHQ27" s="51"/>
      <c r="KHR27" s="51"/>
      <c r="KHS27" s="51"/>
      <c r="KHT27" s="51"/>
      <c r="KHU27" s="51"/>
      <c r="KHV27" s="51"/>
      <c r="KHW27" s="51"/>
      <c r="KHX27" s="51"/>
      <c r="KHY27" s="51"/>
      <c r="KHZ27" s="51"/>
      <c r="KIA27" s="51"/>
      <c r="KIB27" s="51"/>
      <c r="KIC27" s="51"/>
      <c r="KID27" s="51"/>
      <c r="KIE27" s="51"/>
      <c r="KIF27" s="51"/>
      <c r="KIG27" s="51"/>
      <c r="KIH27" s="51"/>
      <c r="KII27" s="51"/>
      <c r="KIJ27" s="51"/>
      <c r="KIK27" s="51"/>
      <c r="KIL27" s="51"/>
      <c r="KIM27" s="51"/>
      <c r="KIN27" s="51"/>
      <c r="KIO27" s="51"/>
      <c r="KIP27" s="51"/>
      <c r="KIQ27" s="51"/>
      <c r="KIR27" s="51"/>
      <c r="KIS27" s="51"/>
      <c r="KIT27" s="51"/>
      <c r="KIU27" s="51"/>
      <c r="KIV27" s="51"/>
      <c r="KIW27" s="51"/>
      <c r="KIX27" s="51"/>
      <c r="KIY27" s="51"/>
      <c r="KIZ27" s="51"/>
      <c r="KJA27" s="51"/>
      <c r="KJB27" s="51"/>
      <c r="KJC27" s="51"/>
      <c r="KJD27" s="51"/>
      <c r="KJE27" s="51"/>
      <c r="KJF27" s="51"/>
      <c r="KJG27" s="51"/>
      <c r="KJH27" s="51"/>
      <c r="KJI27" s="51"/>
      <c r="KJJ27" s="51"/>
      <c r="KJK27" s="51"/>
      <c r="KJL27" s="51"/>
      <c r="KJM27" s="51"/>
      <c r="KJN27" s="51"/>
      <c r="KJO27" s="51"/>
      <c r="KJP27" s="51"/>
      <c r="KJQ27" s="51"/>
      <c r="KJR27" s="51"/>
      <c r="KJS27" s="51"/>
      <c r="KJT27" s="51"/>
      <c r="KJU27" s="51"/>
      <c r="KJV27" s="51"/>
      <c r="KJW27" s="51"/>
      <c r="KJX27" s="51"/>
      <c r="KJY27" s="51"/>
      <c r="KJZ27" s="51"/>
      <c r="KKA27" s="51"/>
      <c r="KKB27" s="51"/>
      <c r="KKC27" s="51"/>
      <c r="KKD27" s="51"/>
      <c r="KKE27" s="51"/>
      <c r="KKF27" s="51"/>
      <c r="KKG27" s="51"/>
      <c r="KKH27" s="51"/>
      <c r="KKI27" s="51"/>
      <c r="KKJ27" s="51"/>
      <c r="KKK27" s="51"/>
      <c r="KKL27" s="51"/>
      <c r="KKM27" s="51"/>
      <c r="KKN27" s="51"/>
      <c r="KKO27" s="51"/>
      <c r="KKP27" s="51"/>
      <c r="KKQ27" s="51"/>
      <c r="KKR27" s="51"/>
      <c r="KKS27" s="51"/>
      <c r="KKT27" s="51"/>
      <c r="KKU27" s="51"/>
      <c r="KKV27" s="51"/>
      <c r="KKW27" s="51"/>
      <c r="KKX27" s="51"/>
      <c r="KKY27" s="51"/>
      <c r="KKZ27" s="51"/>
      <c r="KLA27" s="51"/>
      <c r="KLB27" s="51"/>
      <c r="KLC27" s="51"/>
      <c r="KLD27" s="51"/>
      <c r="KLE27" s="51"/>
      <c r="KLF27" s="51"/>
      <c r="KLG27" s="51"/>
      <c r="KLH27" s="51"/>
      <c r="KLI27" s="51"/>
      <c r="KLJ27" s="51"/>
      <c r="KLK27" s="51"/>
      <c r="KLL27" s="51"/>
      <c r="KLM27" s="51"/>
      <c r="KLN27" s="51"/>
      <c r="KLO27" s="51"/>
      <c r="KLP27" s="51"/>
      <c r="KLQ27" s="51"/>
      <c r="KLR27" s="51"/>
      <c r="KLS27" s="51"/>
      <c r="KLT27" s="51"/>
      <c r="KLU27" s="51"/>
      <c r="KLV27" s="51"/>
      <c r="KLW27" s="51"/>
      <c r="KLX27" s="51"/>
      <c r="KLY27" s="51"/>
      <c r="KLZ27" s="51"/>
      <c r="KMA27" s="51"/>
      <c r="KMB27" s="51"/>
      <c r="KMC27" s="51"/>
      <c r="KMD27" s="51"/>
      <c r="KME27" s="51"/>
      <c r="KMF27" s="51"/>
      <c r="KMG27" s="51"/>
      <c r="KMH27" s="51"/>
      <c r="KMI27" s="51"/>
      <c r="KMJ27" s="51"/>
      <c r="KMK27" s="51"/>
      <c r="KML27" s="51"/>
      <c r="KMM27" s="51"/>
      <c r="KMN27" s="51"/>
      <c r="KMO27" s="51"/>
      <c r="KMP27" s="51"/>
      <c r="KMQ27" s="51"/>
      <c r="KMR27" s="51"/>
      <c r="KMS27" s="51"/>
      <c r="KMT27" s="51"/>
      <c r="KMU27" s="51"/>
      <c r="KMV27" s="51"/>
      <c r="KMW27" s="51"/>
      <c r="KMX27" s="51"/>
      <c r="KMY27" s="51"/>
      <c r="KMZ27" s="51"/>
      <c r="KNA27" s="51"/>
      <c r="KNB27" s="51"/>
      <c r="KNC27" s="51"/>
      <c r="KND27" s="51"/>
      <c r="KNE27" s="51"/>
      <c r="KNF27" s="51"/>
      <c r="KNG27" s="51"/>
      <c r="KNH27" s="51"/>
      <c r="KNI27" s="51"/>
      <c r="KNJ27" s="51"/>
      <c r="KNK27" s="51"/>
      <c r="KNL27" s="51"/>
      <c r="KNM27" s="51"/>
      <c r="KNN27" s="51"/>
      <c r="KNO27" s="51"/>
      <c r="KNP27" s="51"/>
      <c r="KNQ27" s="51"/>
      <c r="KNR27" s="51"/>
      <c r="KNS27" s="51"/>
      <c r="KNT27" s="51"/>
      <c r="KNU27" s="51"/>
      <c r="KNV27" s="51"/>
      <c r="KNW27" s="51"/>
      <c r="KNX27" s="51"/>
      <c r="KNY27" s="51"/>
      <c r="KNZ27" s="51"/>
      <c r="KOA27" s="51"/>
      <c r="KOB27" s="51"/>
      <c r="KOC27" s="51"/>
      <c r="KOD27" s="51"/>
      <c r="KOE27" s="51"/>
      <c r="KOF27" s="51"/>
      <c r="KOG27" s="51"/>
      <c r="KOH27" s="51"/>
      <c r="KOI27" s="51"/>
      <c r="KOJ27" s="51"/>
      <c r="KOK27" s="51"/>
      <c r="KOL27" s="51"/>
      <c r="KOM27" s="51"/>
      <c r="KON27" s="51"/>
      <c r="KOO27" s="51"/>
      <c r="KOP27" s="51"/>
      <c r="KOQ27" s="51"/>
      <c r="KOR27" s="51"/>
      <c r="KOS27" s="51"/>
      <c r="KOT27" s="51"/>
      <c r="KOU27" s="51"/>
      <c r="KOV27" s="51"/>
      <c r="KOW27" s="51"/>
      <c r="KOX27" s="51"/>
      <c r="KOY27" s="51"/>
      <c r="KOZ27" s="51"/>
      <c r="KPA27" s="51"/>
      <c r="KPB27" s="51"/>
      <c r="KPC27" s="51"/>
      <c r="KPD27" s="51"/>
      <c r="KPE27" s="51"/>
      <c r="KPF27" s="51"/>
      <c r="KPG27" s="51"/>
      <c r="KPH27" s="51"/>
      <c r="KPI27" s="51"/>
      <c r="KPJ27" s="51"/>
      <c r="KPK27" s="51"/>
      <c r="KPL27" s="51"/>
      <c r="KPM27" s="51"/>
      <c r="KPN27" s="51"/>
      <c r="KPO27" s="51"/>
      <c r="KPP27" s="51"/>
      <c r="KPQ27" s="51"/>
      <c r="KPR27" s="51"/>
      <c r="KPS27" s="51"/>
      <c r="KPT27" s="51"/>
      <c r="KPU27" s="51"/>
      <c r="KPV27" s="51"/>
      <c r="KPW27" s="51"/>
      <c r="KPX27" s="51"/>
      <c r="KPY27" s="51"/>
      <c r="KPZ27" s="51"/>
      <c r="KQA27" s="51"/>
      <c r="KQB27" s="51"/>
      <c r="KQC27" s="51"/>
      <c r="KQD27" s="51"/>
      <c r="KQE27" s="51"/>
      <c r="KQF27" s="51"/>
      <c r="KQG27" s="51"/>
      <c r="KQH27" s="51"/>
      <c r="KQI27" s="51"/>
      <c r="KQJ27" s="51"/>
      <c r="KQK27" s="51"/>
      <c r="KQL27" s="51"/>
      <c r="KQM27" s="51"/>
      <c r="KQN27" s="51"/>
      <c r="KQO27" s="51"/>
      <c r="KQP27" s="51"/>
      <c r="KQQ27" s="51"/>
      <c r="KQR27" s="51"/>
      <c r="KQS27" s="51"/>
      <c r="KQT27" s="51"/>
      <c r="KQU27" s="51"/>
      <c r="KQV27" s="51"/>
      <c r="KQW27" s="51"/>
      <c r="KQX27" s="51"/>
      <c r="KQY27" s="51"/>
      <c r="KQZ27" s="51"/>
      <c r="KRA27" s="51"/>
      <c r="KRB27" s="51"/>
      <c r="KRC27" s="51"/>
      <c r="KRD27" s="51"/>
      <c r="KRE27" s="51"/>
      <c r="KRF27" s="51"/>
      <c r="KRG27" s="51"/>
      <c r="KRH27" s="51"/>
      <c r="KRI27" s="51"/>
      <c r="KRJ27" s="51"/>
      <c r="KRK27" s="51"/>
      <c r="KRL27" s="51"/>
      <c r="KRM27" s="51"/>
      <c r="KRN27" s="51"/>
      <c r="KRO27" s="51"/>
      <c r="KRP27" s="51"/>
      <c r="KRQ27" s="51"/>
      <c r="KRR27" s="51"/>
      <c r="KRS27" s="51"/>
      <c r="KRT27" s="51"/>
      <c r="KRU27" s="51"/>
      <c r="KRV27" s="51"/>
      <c r="KRW27" s="51"/>
      <c r="KRX27" s="51"/>
      <c r="KRY27" s="51"/>
      <c r="KRZ27" s="51"/>
      <c r="KSA27" s="51"/>
      <c r="KSB27" s="51"/>
      <c r="KSC27" s="51"/>
      <c r="KSD27" s="51"/>
      <c r="KSE27" s="51"/>
      <c r="KSF27" s="51"/>
      <c r="KSG27" s="51"/>
      <c r="KSH27" s="51"/>
      <c r="KSI27" s="51"/>
      <c r="KSJ27" s="51"/>
      <c r="KSK27" s="51"/>
      <c r="KSL27" s="51"/>
      <c r="KSM27" s="51"/>
      <c r="KSN27" s="51"/>
      <c r="KSO27" s="51"/>
      <c r="KSP27" s="51"/>
      <c r="KSQ27" s="51"/>
      <c r="KSR27" s="51"/>
      <c r="KSS27" s="51"/>
      <c r="KST27" s="51"/>
      <c r="KSU27" s="51"/>
      <c r="KSV27" s="51"/>
      <c r="KSW27" s="51"/>
      <c r="KSX27" s="51"/>
      <c r="KSY27" s="51"/>
      <c r="KSZ27" s="51"/>
      <c r="KTA27" s="51"/>
      <c r="KTB27" s="51"/>
      <c r="KTC27" s="51"/>
      <c r="KTD27" s="51"/>
      <c r="KTE27" s="51"/>
      <c r="KTF27" s="51"/>
      <c r="KTG27" s="51"/>
      <c r="KTH27" s="51"/>
      <c r="KTI27" s="51"/>
      <c r="KTJ27" s="51"/>
      <c r="KTK27" s="51"/>
      <c r="KTL27" s="51"/>
      <c r="KTM27" s="51"/>
      <c r="KTN27" s="51"/>
      <c r="KTO27" s="51"/>
      <c r="KTP27" s="51"/>
      <c r="KTQ27" s="51"/>
      <c r="KTR27" s="51"/>
      <c r="KTS27" s="51"/>
      <c r="KTT27" s="51"/>
      <c r="KTU27" s="51"/>
      <c r="KTV27" s="51"/>
      <c r="KTW27" s="51"/>
      <c r="KTX27" s="51"/>
      <c r="KTY27" s="51"/>
      <c r="KTZ27" s="51"/>
      <c r="KUA27" s="51"/>
      <c r="KUB27" s="51"/>
      <c r="KUC27" s="51"/>
      <c r="KUD27" s="51"/>
      <c r="KUE27" s="51"/>
      <c r="KUF27" s="51"/>
      <c r="KUG27" s="51"/>
      <c r="KUH27" s="51"/>
      <c r="KUI27" s="51"/>
      <c r="KUJ27" s="51"/>
      <c r="KUK27" s="51"/>
      <c r="KUL27" s="51"/>
      <c r="KUM27" s="51"/>
      <c r="KUN27" s="51"/>
      <c r="KUO27" s="51"/>
      <c r="KUP27" s="51"/>
      <c r="KUQ27" s="51"/>
      <c r="KUR27" s="51"/>
      <c r="KUS27" s="51"/>
      <c r="KUT27" s="51"/>
      <c r="KUU27" s="51"/>
      <c r="KUV27" s="51"/>
      <c r="KUW27" s="51"/>
      <c r="KUX27" s="51"/>
      <c r="KUY27" s="51"/>
      <c r="KUZ27" s="51"/>
      <c r="KVA27" s="51"/>
      <c r="KVB27" s="51"/>
      <c r="KVC27" s="51"/>
      <c r="KVD27" s="51"/>
      <c r="KVE27" s="51"/>
      <c r="KVF27" s="51"/>
      <c r="KVG27" s="51"/>
      <c r="KVH27" s="51"/>
      <c r="KVI27" s="51"/>
      <c r="KVJ27" s="51"/>
      <c r="KVK27" s="51"/>
      <c r="KVL27" s="51"/>
      <c r="KVM27" s="51"/>
      <c r="KVN27" s="51"/>
      <c r="KVO27" s="51"/>
      <c r="KVP27" s="51"/>
      <c r="KVQ27" s="51"/>
      <c r="KVR27" s="51"/>
      <c r="KVS27" s="51"/>
      <c r="KVT27" s="51"/>
      <c r="KVU27" s="51"/>
      <c r="KVV27" s="51"/>
      <c r="KVW27" s="51"/>
      <c r="KVX27" s="51"/>
      <c r="KVY27" s="51"/>
      <c r="KVZ27" s="51"/>
      <c r="KWA27" s="51"/>
      <c r="KWB27" s="51"/>
      <c r="KWC27" s="51"/>
      <c r="KWD27" s="51"/>
      <c r="KWE27" s="51"/>
      <c r="KWF27" s="51"/>
      <c r="KWG27" s="51"/>
      <c r="KWH27" s="51"/>
      <c r="KWI27" s="51"/>
      <c r="KWJ27" s="51"/>
      <c r="KWK27" s="51"/>
      <c r="KWL27" s="51"/>
      <c r="KWM27" s="51"/>
      <c r="KWN27" s="51"/>
      <c r="KWO27" s="51"/>
      <c r="KWP27" s="51"/>
      <c r="KWQ27" s="51"/>
      <c r="KWR27" s="51"/>
      <c r="KWS27" s="51"/>
      <c r="KWT27" s="51"/>
      <c r="KWU27" s="51"/>
      <c r="KWV27" s="51"/>
      <c r="KWW27" s="51"/>
      <c r="KWX27" s="51"/>
      <c r="KWY27" s="51"/>
      <c r="KWZ27" s="51"/>
      <c r="KXA27" s="51"/>
      <c r="KXB27" s="51"/>
      <c r="KXC27" s="51"/>
      <c r="KXD27" s="51"/>
      <c r="KXE27" s="51"/>
      <c r="KXF27" s="51"/>
      <c r="KXG27" s="51"/>
      <c r="KXH27" s="51"/>
      <c r="KXI27" s="51"/>
      <c r="KXJ27" s="51"/>
      <c r="KXK27" s="51"/>
      <c r="KXL27" s="51"/>
      <c r="KXM27" s="51"/>
      <c r="KXN27" s="51"/>
      <c r="KXO27" s="51"/>
      <c r="KXP27" s="51"/>
      <c r="KXQ27" s="51"/>
      <c r="KXR27" s="51"/>
      <c r="KXS27" s="51"/>
      <c r="KXT27" s="51"/>
      <c r="KXU27" s="51"/>
      <c r="KXV27" s="51"/>
      <c r="KXW27" s="51"/>
      <c r="KXX27" s="51"/>
      <c r="KXY27" s="51"/>
      <c r="KXZ27" s="51"/>
      <c r="KYA27" s="51"/>
      <c r="KYB27" s="51"/>
      <c r="KYC27" s="51"/>
      <c r="KYD27" s="51"/>
      <c r="KYE27" s="51"/>
      <c r="KYF27" s="51"/>
      <c r="KYG27" s="51"/>
      <c r="KYH27" s="51"/>
      <c r="KYI27" s="51"/>
      <c r="KYJ27" s="51"/>
      <c r="KYK27" s="51"/>
      <c r="KYL27" s="51"/>
      <c r="KYM27" s="51"/>
      <c r="KYN27" s="51"/>
      <c r="KYO27" s="51"/>
      <c r="KYP27" s="51"/>
      <c r="KYQ27" s="51"/>
      <c r="KYR27" s="51"/>
      <c r="KYS27" s="51"/>
      <c r="KYT27" s="51"/>
      <c r="KYU27" s="51"/>
      <c r="KYV27" s="51"/>
      <c r="KYW27" s="51"/>
      <c r="KYX27" s="51"/>
      <c r="KYY27" s="51"/>
      <c r="KYZ27" s="51"/>
      <c r="KZA27" s="51"/>
      <c r="KZB27" s="51"/>
      <c r="KZC27" s="51"/>
      <c r="KZD27" s="51"/>
      <c r="KZE27" s="51"/>
      <c r="KZF27" s="51"/>
      <c r="KZG27" s="51"/>
      <c r="KZH27" s="51"/>
      <c r="KZI27" s="51"/>
      <c r="KZJ27" s="51"/>
      <c r="KZK27" s="51"/>
      <c r="KZL27" s="51"/>
      <c r="KZM27" s="51"/>
      <c r="KZN27" s="51"/>
      <c r="KZO27" s="51"/>
      <c r="KZP27" s="51"/>
      <c r="KZQ27" s="51"/>
      <c r="KZR27" s="51"/>
      <c r="KZS27" s="51"/>
      <c r="KZT27" s="51"/>
      <c r="KZU27" s="51"/>
      <c r="KZV27" s="51"/>
      <c r="KZW27" s="51"/>
      <c r="KZX27" s="51"/>
      <c r="KZY27" s="51"/>
      <c r="KZZ27" s="51"/>
      <c r="LAA27" s="51"/>
      <c r="LAB27" s="51"/>
      <c r="LAC27" s="51"/>
      <c r="LAD27" s="51"/>
      <c r="LAE27" s="51"/>
      <c r="LAF27" s="51"/>
      <c r="LAG27" s="51"/>
      <c r="LAH27" s="51"/>
      <c r="LAI27" s="51"/>
      <c r="LAJ27" s="51"/>
      <c r="LAK27" s="51"/>
      <c r="LAL27" s="51"/>
      <c r="LAM27" s="51"/>
      <c r="LAN27" s="51"/>
      <c r="LAO27" s="51"/>
      <c r="LAP27" s="51"/>
      <c r="LAQ27" s="51"/>
      <c r="LAR27" s="51"/>
      <c r="LAS27" s="51"/>
      <c r="LAT27" s="51"/>
      <c r="LAU27" s="51"/>
      <c r="LAV27" s="51"/>
      <c r="LAW27" s="51"/>
      <c r="LAX27" s="51"/>
      <c r="LAY27" s="51"/>
      <c r="LAZ27" s="51"/>
      <c r="LBA27" s="51"/>
      <c r="LBB27" s="51"/>
      <c r="LBC27" s="51"/>
      <c r="LBD27" s="51"/>
      <c r="LBE27" s="51"/>
      <c r="LBF27" s="51"/>
      <c r="LBG27" s="51"/>
      <c r="LBH27" s="51"/>
      <c r="LBI27" s="51"/>
      <c r="LBJ27" s="51"/>
      <c r="LBK27" s="51"/>
      <c r="LBL27" s="51"/>
      <c r="LBM27" s="51"/>
      <c r="LBN27" s="51"/>
      <c r="LBO27" s="51"/>
      <c r="LBP27" s="51"/>
      <c r="LBQ27" s="51"/>
      <c r="LBR27" s="51"/>
      <c r="LBS27" s="51"/>
      <c r="LBT27" s="51"/>
      <c r="LBU27" s="51"/>
      <c r="LBV27" s="51"/>
      <c r="LBW27" s="51"/>
      <c r="LBX27" s="51"/>
      <c r="LBY27" s="51"/>
      <c r="LBZ27" s="51"/>
      <c r="LCA27" s="51"/>
      <c r="LCB27" s="51"/>
      <c r="LCC27" s="51"/>
      <c r="LCD27" s="51"/>
      <c r="LCE27" s="51"/>
      <c r="LCF27" s="51"/>
      <c r="LCG27" s="51"/>
      <c r="LCH27" s="51"/>
      <c r="LCI27" s="51"/>
      <c r="LCJ27" s="51"/>
      <c r="LCK27" s="51"/>
      <c r="LCL27" s="51"/>
      <c r="LCM27" s="51"/>
      <c r="LCN27" s="51"/>
      <c r="LCO27" s="51"/>
      <c r="LCP27" s="51"/>
      <c r="LCQ27" s="51"/>
      <c r="LCR27" s="51"/>
      <c r="LCS27" s="51"/>
      <c r="LCT27" s="51"/>
      <c r="LCU27" s="51"/>
      <c r="LCV27" s="51"/>
      <c r="LCW27" s="51"/>
      <c r="LCX27" s="51"/>
      <c r="LCY27" s="51"/>
      <c r="LCZ27" s="51"/>
      <c r="LDA27" s="51"/>
      <c r="LDB27" s="51"/>
      <c r="LDC27" s="51"/>
      <c r="LDD27" s="51"/>
      <c r="LDE27" s="51"/>
      <c r="LDF27" s="51"/>
      <c r="LDG27" s="51"/>
      <c r="LDH27" s="51"/>
      <c r="LDI27" s="51"/>
      <c r="LDJ27" s="51"/>
      <c r="LDK27" s="51"/>
      <c r="LDL27" s="51"/>
      <c r="LDM27" s="51"/>
      <c r="LDN27" s="51"/>
      <c r="LDO27" s="51"/>
      <c r="LDP27" s="51"/>
      <c r="LDQ27" s="51"/>
      <c r="LDR27" s="51"/>
      <c r="LDS27" s="51"/>
      <c r="LDT27" s="51"/>
      <c r="LDU27" s="51"/>
      <c r="LDV27" s="51"/>
      <c r="LDW27" s="51"/>
      <c r="LDX27" s="51"/>
      <c r="LDY27" s="51"/>
      <c r="LDZ27" s="51"/>
      <c r="LEA27" s="51"/>
      <c r="LEB27" s="51"/>
      <c r="LEC27" s="51"/>
      <c r="LED27" s="51"/>
      <c r="LEE27" s="51"/>
      <c r="LEF27" s="51"/>
      <c r="LEG27" s="51"/>
      <c r="LEH27" s="51"/>
      <c r="LEI27" s="51"/>
      <c r="LEJ27" s="51"/>
      <c r="LEK27" s="51"/>
      <c r="LEL27" s="51"/>
      <c r="LEM27" s="51"/>
      <c r="LEN27" s="51"/>
      <c r="LEO27" s="51"/>
      <c r="LEP27" s="51"/>
      <c r="LEQ27" s="51"/>
      <c r="LER27" s="51"/>
      <c r="LES27" s="51"/>
      <c r="LET27" s="51"/>
      <c r="LEU27" s="51"/>
      <c r="LEV27" s="51"/>
      <c r="LEW27" s="51"/>
      <c r="LEX27" s="51"/>
      <c r="LEY27" s="51"/>
      <c r="LEZ27" s="51"/>
      <c r="LFA27" s="51"/>
      <c r="LFB27" s="51"/>
      <c r="LFC27" s="51"/>
      <c r="LFD27" s="51"/>
      <c r="LFE27" s="51"/>
      <c r="LFF27" s="51"/>
      <c r="LFG27" s="51"/>
      <c r="LFH27" s="51"/>
      <c r="LFI27" s="51"/>
      <c r="LFJ27" s="51"/>
      <c r="LFK27" s="51"/>
      <c r="LFL27" s="51"/>
      <c r="LFM27" s="51"/>
      <c r="LFN27" s="51"/>
      <c r="LFO27" s="51"/>
      <c r="LFP27" s="51"/>
      <c r="LFQ27" s="51"/>
      <c r="LFR27" s="51"/>
      <c r="LFS27" s="51"/>
      <c r="LFT27" s="51"/>
      <c r="LFU27" s="51"/>
      <c r="LFV27" s="51"/>
      <c r="LFW27" s="51"/>
      <c r="LFX27" s="51"/>
      <c r="LFY27" s="51"/>
      <c r="LFZ27" s="51"/>
      <c r="LGA27" s="51"/>
      <c r="LGB27" s="51"/>
      <c r="LGC27" s="51"/>
      <c r="LGD27" s="51"/>
      <c r="LGE27" s="51"/>
      <c r="LGF27" s="51"/>
      <c r="LGG27" s="51"/>
      <c r="LGH27" s="51"/>
      <c r="LGI27" s="51"/>
      <c r="LGJ27" s="51"/>
      <c r="LGK27" s="51"/>
      <c r="LGL27" s="51"/>
      <c r="LGM27" s="51"/>
      <c r="LGN27" s="51"/>
      <c r="LGO27" s="51"/>
      <c r="LGP27" s="51"/>
      <c r="LGQ27" s="51"/>
      <c r="LGR27" s="51"/>
      <c r="LGS27" s="51"/>
      <c r="LGT27" s="51"/>
      <c r="LGU27" s="51"/>
      <c r="LGV27" s="51"/>
      <c r="LGW27" s="51"/>
      <c r="LGX27" s="51"/>
      <c r="LGY27" s="51"/>
      <c r="LGZ27" s="51"/>
      <c r="LHA27" s="51"/>
      <c r="LHB27" s="51"/>
      <c r="LHC27" s="51"/>
      <c r="LHD27" s="51"/>
      <c r="LHE27" s="51"/>
      <c r="LHF27" s="51"/>
      <c r="LHG27" s="51"/>
      <c r="LHH27" s="51"/>
      <c r="LHI27" s="51"/>
      <c r="LHJ27" s="51"/>
      <c r="LHK27" s="51"/>
      <c r="LHL27" s="51"/>
      <c r="LHM27" s="51"/>
      <c r="LHN27" s="51"/>
      <c r="LHO27" s="51"/>
      <c r="LHP27" s="51"/>
      <c r="LHQ27" s="51"/>
      <c r="LHR27" s="51"/>
      <c r="LHS27" s="51"/>
      <c r="LHT27" s="51"/>
      <c r="LHU27" s="51"/>
      <c r="LHV27" s="51"/>
      <c r="LHW27" s="51"/>
      <c r="LHX27" s="51"/>
      <c r="LHY27" s="51"/>
      <c r="LHZ27" s="51"/>
      <c r="LIA27" s="51"/>
      <c r="LIB27" s="51"/>
      <c r="LIC27" s="51"/>
      <c r="LID27" s="51"/>
      <c r="LIE27" s="51"/>
      <c r="LIF27" s="51"/>
      <c r="LIG27" s="51"/>
      <c r="LIH27" s="51"/>
      <c r="LII27" s="51"/>
      <c r="LIJ27" s="51"/>
      <c r="LIK27" s="51"/>
      <c r="LIL27" s="51"/>
      <c r="LIM27" s="51"/>
      <c r="LIN27" s="51"/>
      <c r="LIO27" s="51"/>
      <c r="LIP27" s="51"/>
      <c r="LIQ27" s="51"/>
      <c r="LIR27" s="51"/>
      <c r="LIS27" s="51"/>
      <c r="LIT27" s="51"/>
      <c r="LIU27" s="51"/>
      <c r="LIV27" s="51"/>
      <c r="LIW27" s="51"/>
      <c r="LIX27" s="51"/>
      <c r="LIY27" s="51"/>
      <c r="LIZ27" s="51"/>
      <c r="LJA27" s="51"/>
      <c r="LJB27" s="51"/>
      <c r="LJC27" s="51"/>
      <c r="LJD27" s="51"/>
      <c r="LJE27" s="51"/>
      <c r="LJF27" s="51"/>
      <c r="LJG27" s="51"/>
      <c r="LJH27" s="51"/>
      <c r="LJI27" s="51"/>
      <c r="LJJ27" s="51"/>
      <c r="LJK27" s="51"/>
      <c r="LJL27" s="51"/>
      <c r="LJM27" s="51"/>
      <c r="LJN27" s="51"/>
      <c r="LJO27" s="51"/>
      <c r="LJP27" s="51"/>
      <c r="LJQ27" s="51"/>
      <c r="LJR27" s="51"/>
      <c r="LJS27" s="51"/>
      <c r="LJT27" s="51"/>
      <c r="LJU27" s="51"/>
      <c r="LJV27" s="51"/>
      <c r="LJW27" s="51"/>
      <c r="LJX27" s="51"/>
      <c r="LJY27" s="51"/>
      <c r="LJZ27" s="51"/>
      <c r="LKA27" s="51"/>
      <c r="LKB27" s="51"/>
      <c r="LKC27" s="51"/>
      <c r="LKD27" s="51"/>
      <c r="LKE27" s="51"/>
      <c r="LKF27" s="51"/>
      <c r="LKG27" s="51"/>
      <c r="LKH27" s="51"/>
      <c r="LKI27" s="51"/>
      <c r="LKJ27" s="51"/>
      <c r="LKK27" s="51"/>
      <c r="LKL27" s="51"/>
      <c r="LKM27" s="51"/>
      <c r="LKN27" s="51"/>
      <c r="LKO27" s="51"/>
      <c r="LKP27" s="51"/>
      <c r="LKQ27" s="51"/>
      <c r="LKR27" s="51"/>
      <c r="LKS27" s="51"/>
      <c r="LKT27" s="51"/>
      <c r="LKU27" s="51"/>
      <c r="LKV27" s="51"/>
      <c r="LKW27" s="51"/>
      <c r="LKX27" s="51"/>
      <c r="LKY27" s="51"/>
      <c r="LKZ27" s="51"/>
      <c r="LLA27" s="51"/>
      <c r="LLB27" s="51"/>
      <c r="LLC27" s="51"/>
      <c r="LLD27" s="51"/>
      <c r="LLE27" s="51"/>
      <c r="LLF27" s="51"/>
      <c r="LLG27" s="51"/>
      <c r="LLH27" s="51"/>
      <c r="LLI27" s="51"/>
      <c r="LLJ27" s="51"/>
      <c r="LLK27" s="51"/>
      <c r="LLL27" s="51"/>
      <c r="LLM27" s="51"/>
      <c r="LLN27" s="51"/>
      <c r="LLO27" s="51"/>
      <c r="LLP27" s="51"/>
      <c r="LLQ27" s="51"/>
      <c r="LLR27" s="51"/>
      <c r="LLS27" s="51"/>
      <c r="LLT27" s="51"/>
      <c r="LLU27" s="51"/>
      <c r="LLV27" s="51"/>
      <c r="LLW27" s="51"/>
      <c r="LLX27" s="51"/>
      <c r="LLY27" s="51"/>
      <c r="LLZ27" s="51"/>
      <c r="LMA27" s="51"/>
      <c r="LMB27" s="51"/>
      <c r="LMC27" s="51"/>
      <c r="LMD27" s="51"/>
      <c r="LME27" s="51"/>
      <c r="LMF27" s="51"/>
      <c r="LMG27" s="51"/>
      <c r="LMH27" s="51"/>
      <c r="LMI27" s="51"/>
      <c r="LMJ27" s="51"/>
      <c r="LMK27" s="51"/>
      <c r="LML27" s="51"/>
      <c r="LMM27" s="51"/>
      <c r="LMN27" s="51"/>
      <c r="LMO27" s="51"/>
      <c r="LMP27" s="51"/>
      <c r="LMQ27" s="51"/>
      <c r="LMR27" s="51"/>
      <c r="LMS27" s="51"/>
      <c r="LMT27" s="51"/>
      <c r="LMU27" s="51"/>
      <c r="LMV27" s="51"/>
      <c r="LMW27" s="51"/>
      <c r="LMX27" s="51"/>
      <c r="LMY27" s="51"/>
      <c r="LMZ27" s="51"/>
      <c r="LNA27" s="51"/>
      <c r="LNB27" s="51"/>
      <c r="LNC27" s="51"/>
      <c r="LND27" s="51"/>
      <c r="LNE27" s="51"/>
      <c r="LNF27" s="51"/>
      <c r="LNG27" s="51"/>
      <c r="LNH27" s="51"/>
      <c r="LNI27" s="51"/>
      <c r="LNJ27" s="51"/>
      <c r="LNK27" s="51"/>
      <c r="LNL27" s="51"/>
      <c r="LNM27" s="51"/>
      <c r="LNN27" s="51"/>
      <c r="LNO27" s="51"/>
      <c r="LNP27" s="51"/>
      <c r="LNQ27" s="51"/>
      <c r="LNR27" s="51"/>
      <c r="LNS27" s="51"/>
      <c r="LNT27" s="51"/>
      <c r="LNU27" s="51"/>
      <c r="LNV27" s="51"/>
      <c r="LNW27" s="51"/>
      <c r="LNX27" s="51"/>
      <c r="LNY27" s="51"/>
      <c r="LNZ27" s="51"/>
      <c r="LOA27" s="51"/>
      <c r="LOB27" s="51"/>
      <c r="LOC27" s="51"/>
      <c r="LOD27" s="51"/>
      <c r="LOE27" s="51"/>
      <c r="LOF27" s="51"/>
      <c r="LOG27" s="51"/>
      <c r="LOH27" s="51"/>
      <c r="LOI27" s="51"/>
      <c r="LOJ27" s="51"/>
      <c r="LOK27" s="51"/>
      <c r="LOL27" s="51"/>
      <c r="LOM27" s="51"/>
      <c r="LON27" s="51"/>
      <c r="LOO27" s="51"/>
      <c r="LOP27" s="51"/>
      <c r="LOQ27" s="51"/>
      <c r="LOR27" s="51"/>
      <c r="LOS27" s="51"/>
      <c r="LOT27" s="51"/>
      <c r="LOU27" s="51"/>
      <c r="LOV27" s="51"/>
      <c r="LOW27" s="51"/>
      <c r="LOX27" s="51"/>
      <c r="LOY27" s="51"/>
      <c r="LOZ27" s="51"/>
      <c r="LPA27" s="51"/>
      <c r="LPB27" s="51"/>
      <c r="LPC27" s="51"/>
      <c r="LPD27" s="51"/>
      <c r="LPE27" s="51"/>
      <c r="LPF27" s="51"/>
      <c r="LPG27" s="51"/>
      <c r="LPH27" s="51"/>
      <c r="LPI27" s="51"/>
      <c r="LPJ27" s="51"/>
      <c r="LPK27" s="51"/>
      <c r="LPL27" s="51"/>
      <c r="LPM27" s="51"/>
      <c r="LPN27" s="51"/>
      <c r="LPO27" s="51"/>
      <c r="LPP27" s="51"/>
      <c r="LPQ27" s="51"/>
      <c r="LPR27" s="51"/>
      <c r="LPS27" s="51"/>
      <c r="LPT27" s="51"/>
      <c r="LPU27" s="51"/>
      <c r="LPV27" s="51"/>
      <c r="LPW27" s="51"/>
      <c r="LPX27" s="51"/>
      <c r="LPY27" s="51"/>
      <c r="LPZ27" s="51"/>
      <c r="LQA27" s="51"/>
      <c r="LQB27" s="51"/>
      <c r="LQC27" s="51"/>
      <c r="LQD27" s="51"/>
      <c r="LQE27" s="51"/>
      <c r="LQF27" s="51"/>
      <c r="LQG27" s="51"/>
      <c r="LQH27" s="51"/>
      <c r="LQI27" s="51"/>
      <c r="LQJ27" s="51"/>
      <c r="LQK27" s="51"/>
      <c r="LQL27" s="51"/>
      <c r="LQM27" s="51"/>
      <c r="LQN27" s="51"/>
      <c r="LQO27" s="51"/>
      <c r="LQP27" s="51"/>
      <c r="LQQ27" s="51"/>
      <c r="LQR27" s="51"/>
      <c r="LQS27" s="51"/>
      <c r="LQT27" s="51"/>
      <c r="LQU27" s="51"/>
      <c r="LQV27" s="51"/>
      <c r="LQW27" s="51"/>
      <c r="LQX27" s="51"/>
      <c r="LQY27" s="51"/>
      <c r="LQZ27" s="51"/>
      <c r="LRA27" s="51"/>
      <c r="LRB27" s="51"/>
      <c r="LRC27" s="51"/>
      <c r="LRD27" s="51"/>
      <c r="LRE27" s="51"/>
      <c r="LRF27" s="51"/>
      <c r="LRG27" s="51"/>
      <c r="LRH27" s="51"/>
      <c r="LRI27" s="51"/>
      <c r="LRJ27" s="51"/>
      <c r="LRK27" s="51"/>
      <c r="LRL27" s="51"/>
      <c r="LRM27" s="51"/>
      <c r="LRN27" s="51"/>
      <c r="LRO27" s="51"/>
      <c r="LRP27" s="51"/>
      <c r="LRQ27" s="51"/>
      <c r="LRR27" s="51"/>
      <c r="LRS27" s="51"/>
      <c r="LRT27" s="51"/>
      <c r="LRU27" s="51"/>
      <c r="LRV27" s="51"/>
      <c r="LRW27" s="51"/>
      <c r="LRX27" s="51"/>
      <c r="LRY27" s="51"/>
      <c r="LRZ27" s="51"/>
      <c r="LSA27" s="51"/>
      <c r="LSB27" s="51"/>
      <c r="LSC27" s="51"/>
      <c r="LSD27" s="51"/>
      <c r="LSE27" s="51"/>
      <c r="LSF27" s="51"/>
      <c r="LSG27" s="51"/>
      <c r="LSH27" s="51"/>
      <c r="LSI27" s="51"/>
      <c r="LSJ27" s="51"/>
      <c r="LSK27" s="51"/>
      <c r="LSL27" s="51"/>
      <c r="LSM27" s="51"/>
      <c r="LSN27" s="51"/>
      <c r="LSO27" s="51"/>
      <c r="LSP27" s="51"/>
      <c r="LSQ27" s="51"/>
      <c r="LSR27" s="51"/>
      <c r="LSS27" s="51"/>
      <c r="LST27" s="51"/>
      <c r="LSU27" s="51"/>
      <c r="LSV27" s="51"/>
      <c r="LSW27" s="51"/>
      <c r="LSX27" s="51"/>
      <c r="LSY27" s="51"/>
      <c r="LSZ27" s="51"/>
      <c r="LTA27" s="51"/>
      <c r="LTB27" s="51"/>
      <c r="LTC27" s="51"/>
      <c r="LTD27" s="51"/>
      <c r="LTE27" s="51"/>
      <c r="LTF27" s="51"/>
      <c r="LTG27" s="51"/>
      <c r="LTH27" s="51"/>
      <c r="LTI27" s="51"/>
      <c r="LTJ27" s="51"/>
      <c r="LTK27" s="51"/>
      <c r="LTL27" s="51"/>
      <c r="LTM27" s="51"/>
      <c r="LTN27" s="51"/>
      <c r="LTO27" s="51"/>
      <c r="LTP27" s="51"/>
      <c r="LTQ27" s="51"/>
      <c r="LTR27" s="51"/>
      <c r="LTS27" s="51"/>
      <c r="LTT27" s="51"/>
      <c r="LTU27" s="51"/>
      <c r="LTV27" s="51"/>
      <c r="LTW27" s="51"/>
      <c r="LTX27" s="51"/>
      <c r="LTY27" s="51"/>
      <c r="LTZ27" s="51"/>
      <c r="LUA27" s="51"/>
      <c r="LUB27" s="51"/>
      <c r="LUC27" s="51"/>
      <c r="LUD27" s="51"/>
      <c r="LUE27" s="51"/>
      <c r="LUF27" s="51"/>
      <c r="LUG27" s="51"/>
      <c r="LUH27" s="51"/>
      <c r="LUI27" s="51"/>
      <c r="LUJ27" s="51"/>
      <c r="LUK27" s="51"/>
      <c r="LUL27" s="51"/>
      <c r="LUM27" s="51"/>
      <c r="LUN27" s="51"/>
      <c r="LUO27" s="51"/>
      <c r="LUP27" s="51"/>
      <c r="LUQ27" s="51"/>
      <c r="LUR27" s="51"/>
      <c r="LUS27" s="51"/>
      <c r="LUT27" s="51"/>
      <c r="LUU27" s="51"/>
      <c r="LUV27" s="51"/>
      <c r="LUW27" s="51"/>
      <c r="LUX27" s="51"/>
      <c r="LUY27" s="51"/>
      <c r="LUZ27" s="51"/>
      <c r="LVA27" s="51"/>
      <c r="LVB27" s="51"/>
      <c r="LVC27" s="51"/>
      <c r="LVD27" s="51"/>
      <c r="LVE27" s="51"/>
      <c r="LVF27" s="51"/>
      <c r="LVG27" s="51"/>
      <c r="LVH27" s="51"/>
      <c r="LVI27" s="51"/>
      <c r="LVJ27" s="51"/>
      <c r="LVK27" s="51"/>
      <c r="LVL27" s="51"/>
      <c r="LVM27" s="51"/>
      <c r="LVN27" s="51"/>
      <c r="LVO27" s="51"/>
      <c r="LVP27" s="51"/>
      <c r="LVQ27" s="51"/>
      <c r="LVR27" s="51"/>
      <c r="LVS27" s="51"/>
      <c r="LVT27" s="51"/>
      <c r="LVU27" s="51"/>
      <c r="LVV27" s="51"/>
      <c r="LVW27" s="51"/>
      <c r="LVX27" s="51"/>
      <c r="LVY27" s="51"/>
      <c r="LVZ27" s="51"/>
      <c r="LWA27" s="51"/>
      <c r="LWB27" s="51"/>
      <c r="LWC27" s="51"/>
      <c r="LWD27" s="51"/>
      <c r="LWE27" s="51"/>
      <c r="LWF27" s="51"/>
      <c r="LWG27" s="51"/>
      <c r="LWH27" s="51"/>
      <c r="LWI27" s="51"/>
      <c r="LWJ27" s="51"/>
      <c r="LWK27" s="51"/>
      <c r="LWL27" s="51"/>
      <c r="LWM27" s="51"/>
      <c r="LWN27" s="51"/>
      <c r="LWO27" s="51"/>
      <c r="LWP27" s="51"/>
      <c r="LWQ27" s="51"/>
      <c r="LWR27" s="51"/>
      <c r="LWS27" s="51"/>
      <c r="LWT27" s="51"/>
      <c r="LWU27" s="51"/>
      <c r="LWV27" s="51"/>
      <c r="LWW27" s="51"/>
      <c r="LWX27" s="51"/>
      <c r="LWY27" s="51"/>
      <c r="LWZ27" s="51"/>
      <c r="LXA27" s="51"/>
      <c r="LXB27" s="51"/>
      <c r="LXC27" s="51"/>
      <c r="LXD27" s="51"/>
      <c r="LXE27" s="51"/>
      <c r="LXF27" s="51"/>
      <c r="LXG27" s="51"/>
      <c r="LXH27" s="51"/>
      <c r="LXI27" s="51"/>
      <c r="LXJ27" s="51"/>
      <c r="LXK27" s="51"/>
      <c r="LXL27" s="51"/>
      <c r="LXM27" s="51"/>
      <c r="LXN27" s="51"/>
      <c r="LXO27" s="51"/>
      <c r="LXP27" s="51"/>
      <c r="LXQ27" s="51"/>
      <c r="LXR27" s="51"/>
      <c r="LXS27" s="51"/>
      <c r="LXT27" s="51"/>
      <c r="LXU27" s="51"/>
      <c r="LXV27" s="51"/>
      <c r="LXW27" s="51"/>
      <c r="LXX27" s="51"/>
      <c r="LXY27" s="51"/>
      <c r="LXZ27" s="51"/>
      <c r="LYA27" s="51"/>
      <c r="LYB27" s="51"/>
      <c r="LYC27" s="51"/>
      <c r="LYD27" s="51"/>
      <c r="LYE27" s="51"/>
      <c r="LYF27" s="51"/>
      <c r="LYG27" s="51"/>
      <c r="LYH27" s="51"/>
      <c r="LYI27" s="51"/>
      <c r="LYJ27" s="51"/>
      <c r="LYK27" s="51"/>
      <c r="LYL27" s="51"/>
      <c r="LYM27" s="51"/>
      <c r="LYN27" s="51"/>
      <c r="LYO27" s="51"/>
      <c r="LYP27" s="51"/>
      <c r="LYQ27" s="51"/>
      <c r="LYR27" s="51"/>
      <c r="LYS27" s="51"/>
      <c r="LYT27" s="51"/>
      <c r="LYU27" s="51"/>
      <c r="LYV27" s="51"/>
      <c r="LYW27" s="51"/>
      <c r="LYX27" s="51"/>
      <c r="LYY27" s="51"/>
      <c r="LYZ27" s="51"/>
      <c r="LZA27" s="51"/>
      <c r="LZB27" s="51"/>
      <c r="LZC27" s="51"/>
      <c r="LZD27" s="51"/>
      <c r="LZE27" s="51"/>
      <c r="LZF27" s="51"/>
      <c r="LZG27" s="51"/>
      <c r="LZH27" s="51"/>
      <c r="LZI27" s="51"/>
      <c r="LZJ27" s="51"/>
      <c r="LZK27" s="51"/>
      <c r="LZL27" s="51"/>
      <c r="LZM27" s="51"/>
      <c r="LZN27" s="51"/>
      <c r="LZO27" s="51"/>
      <c r="LZP27" s="51"/>
      <c r="LZQ27" s="51"/>
      <c r="LZR27" s="51"/>
      <c r="LZS27" s="51"/>
      <c r="LZT27" s="51"/>
      <c r="LZU27" s="51"/>
      <c r="LZV27" s="51"/>
      <c r="LZW27" s="51"/>
      <c r="LZX27" s="51"/>
      <c r="LZY27" s="51"/>
      <c r="LZZ27" s="51"/>
      <c r="MAA27" s="51"/>
      <c r="MAB27" s="51"/>
      <c r="MAC27" s="51"/>
      <c r="MAD27" s="51"/>
      <c r="MAE27" s="51"/>
      <c r="MAF27" s="51"/>
      <c r="MAG27" s="51"/>
      <c r="MAH27" s="51"/>
      <c r="MAI27" s="51"/>
      <c r="MAJ27" s="51"/>
      <c r="MAK27" s="51"/>
      <c r="MAL27" s="51"/>
      <c r="MAM27" s="51"/>
      <c r="MAN27" s="51"/>
      <c r="MAO27" s="51"/>
      <c r="MAP27" s="51"/>
      <c r="MAQ27" s="51"/>
      <c r="MAR27" s="51"/>
      <c r="MAS27" s="51"/>
      <c r="MAT27" s="51"/>
      <c r="MAU27" s="51"/>
      <c r="MAV27" s="51"/>
      <c r="MAW27" s="51"/>
      <c r="MAX27" s="51"/>
      <c r="MAY27" s="51"/>
      <c r="MAZ27" s="51"/>
      <c r="MBA27" s="51"/>
      <c r="MBB27" s="51"/>
      <c r="MBC27" s="51"/>
      <c r="MBD27" s="51"/>
      <c r="MBE27" s="51"/>
      <c r="MBF27" s="51"/>
      <c r="MBG27" s="51"/>
      <c r="MBH27" s="51"/>
      <c r="MBI27" s="51"/>
      <c r="MBJ27" s="51"/>
      <c r="MBK27" s="51"/>
      <c r="MBL27" s="51"/>
      <c r="MBM27" s="51"/>
      <c r="MBN27" s="51"/>
      <c r="MBO27" s="51"/>
      <c r="MBP27" s="51"/>
      <c r="MBQ27" s="51"/>
      <c r="MBR27" s="51"/>
      <c r="MBS27" s="51"/>
      <c r="MBT27" s="51"/>
      <c r="MBU27" s="51"/>
      <c r="MBV27" s="51"/>
      <c r="MBW27" s="51"/>
      <c r="MBX27" s="51"/>
      <c r="MBY27" s="51"/>
      <c r="MBZ27" s="51"/>
      <c r="MCA27" s="51"/>
      <c r="MCB27" s="51"/>
      <c r="MCC27" s="51"/>
      <c r="MCD27" s="51"/>
      <c r="MCE27" s="51"/>
      <c r="MCF27" s="51"/>
      <c r="MCG27" s="51"/>
      <c r="MCH27" s="51"/>
      <c r="MCI27" s="51"/>
      <c r="MCJ27" s="51"/>
      <c r="MCK27" s="51"/>
      <c r="MCL27" s="51"/>
      <c r="MCM27" s="51"/>
      <c r="MCN27" s="51"/>
      <c r="MCO27" s="51"/>
      <c r="MCP27" s="51"/>
      <c r="MCQ27" s="51"/>
      <c r="MCR27" s="51"/>
      <c r="MCS27" s="51"/>
      <c r="MCT27" s="51"/>
      <c r="MCU27" s="51"/>
      <c r="MCV27" s="51"/>
      <c r="MCW27" s="51"/>
      <c r="MCX27" s="51"/>
      <c r="MCY27" s="51"/>
      <c r="MCZ27" s="51"/>
      <c r="MDA27" s="51"/>
      <c r="MDB27" s="51"/>
      <c r="MDC27" s="51"/>
      <c r="MDD27" s="51"/>
      <c r="MDE27" s="51"/>
      <c r="MDF27" s="51"/>
      <c r="MDG27" s="51"/>
      <c r="MDH27" s="51"/>
      <c r="MDI27" s="51"/>
      <c r="MDJ27" s="51"/>
      <c r="MDK27" s="51"/>
      <c r="MDL27" s="51"/>
      <c r="MDM27" s="51"/>
      <c r="MDN27" s="51"/>
      <c r="MDO27" s="51"/>
      <c r="MDP27" s="51"/>
      <c r="MDQ27" s="51"/>
      <c r="MDR27" s="51"/>
      <c r="MDS27" s="51"/>
      <c r="MDT27" s="51"/>
      <c r="MDU27" s="51"/>
      <c r="MDV27" s="51"/>
      <c r="MDW27" s="51"/>
      <c r="MDX27" s="51"/>
      <c r="MDY27" s="51"/>
      <c r="MDZ27" s="51"/>
      <c r="MEA27" s="51"/>
      <c r="MEB27" s="51"/>
      <c r="MEC27" s="51"/>
      <c r="MED27" s="51"/>
      <c r="MEE27" s="51"/>
      <c r="MEF27" s="51"/>
      <c r="MEG27" s="51"/>
      <c r="MEH27" s="51"/>
      <c r="MEI27" s="51"/>
      <c r="MEJ27" s="51"/>
      <c r="MEK27" s="51"/>
      <c r="MEL27" s="51"/>
      <c r="MEM27" s="51"/>
      <c r="MEN27" s="51"/>
      <c r="MEO27" s="51"/>
      <c r="MEP27" s="51"/>
      <c r="MEQ27" s="51"/>
      <c r="MER27" s="51"/>
      <c r="MES27" s="51"/>
      <c r="MET27" s="51"/>
      <c r="MEU27" s="51"/>
      <c r="MEV27" s="51"/>
      <c r="MEW27" s="51"/>
      <c r="MEX27" s="51"/>
      <c r="MEY27" s="51"/>
      <c r="MEZ27" s="51"/>
      <c r="MFA27" s="51"/>
      <c r="MFB27" s="51"/>
      <c r="MFC27" s="51"/>
      <c r="MFD27" s="51"/>
      <c r="MFE27" s="51"/>
      <c r="MFF27" s="51"/>
      <c r="MFG27" s="51"/>
      <c r="MFH27" s="51"/>
      <c r="MFI27" s="51"/>
      <c r="MFJ27" s="51"/>
      <c r="MFK27" s="51"/>
      <c r="MFL27" s="51"/>
      <c r="MFM27" s="51"/>
      <c r="MFN27" s="51"/>
      <c r="MFO27" s="51"/>
      <c r="MFP27" s="51"/>
      <c r="MFQ27" s="51"/>
      <c r="MFR27" s="51"/>
      <c r="MFS27" s="51"/>
      <c r="MFT27" s="51"/>
      <c r="MFU27" s="51"/>
      <c r="MFV27" s="51"/>
      <c r="MFW27" s="51"/>
      <c r="MFX27" s="51"/>
      <c r="MFY27" s="51"/>
      <c r="MFZ27" s="51"/>
      <c r="MGA27" s="51"/>
      <c r="MGB27" s="51"/>
      <c r="MGC27" s="51"/>
      <c r="MGD27" s="51"/>
      <c r="MGE27" s="51"/>
      <c r="MGF27" s="51"/>
      <c r="MGG27" s="51"/>
      <c r="MGH27" s="51"/>
      <c r="MGI27" s="51"/>
      <c r="MGJ27" s="51"/>
      <c r="MGK27" s="51"/>
      <c r="MGL27" s="51"/>
      <c r="MGM27" s="51"/>
      <c r="MGN27" s="51"/>
      <c r="MGO27" s="51"/>
      <c r="MGP27" s="51"/>
      <c r="MGQ27" s="51"/>
      <c r="MGR27" s="51"/>
      <c r="MGS27" s="51"/>
      <c r="MGT27" s="51"/>
      <c r="MGU27" s="51"/>
      <c r="MGV27" s="51"/>
      <c r="MGW27" s="51"/>
      <c r="MGX27" s="51"/>
      <c r="MGY27" s="51"/>
      <c r="MGZ27" s="51"/>
      <c r="MHA27" s="51"/>
      <c r="MHB27" s="51"/>
      <c r="MHC27" s="51"/>
      <c r="MHD27" s="51"/>
      <c r="MHE27" s="51"/>
      <c r="MHF27" s="51"/>
      <c r="MHG27" s="51"/>
      <c r="MHH27" s="51"/>
      <c r="MHI27" s="51"/>
      <c r="MHJ27" s="51"/>
      <c r="MHK27" s="51"/>
      <c r="MHL27" s="51"/>
      <c r="MHM27" s="51"/>
      <c r="MHN27" s="51"/>
      <c r="MHO27" s="51"/>
      <c r="MHP27" s="51"/>
      <c r="MHQ27" s="51"/>
      <c r="MHR27" s="51"/>
      <c r="MHS27" s="51"/>
      <c r="MHT27" s="51"/>
      <c r="MHU27" s="51"/>
      <c r="MHV27" s="51"/>
      <c r="MHW27" s="51"/>
      <c r="MHX27" s="51"/>
      <c r="MHY27" s="51"/>
      <c r="MHZ27" s="51"/>
      <c r="MIA27" s="51"/>
      <c r="MIB27" s="51"/>
      <c r="MIC27" s="51"/>
      <c r="MID27" s="51"/>
      <c r="MIE27" s="51"/>
      <c r="MIF27" s="51"/>
      <c r="MIG27" s="51"/>
      <c r="MIH27" s="51"/>
      <c r="MII27" s="51"/>
      <c r="MIJ27" s="51"/>
      <c r="MIK27" s="51"/>
      <c r="MIL27" s="51"/>
      <c r="MIM27" s="51"/>
      <c r="MIN27" s="51"/>
      <c r="MIO27" s="51"/>
      <c r="MIP27" s="51"/>
      <c r="MIQ27" s="51"/>
      <c r="MIR27" s="51"/>
      <c r="MIS27" s="51"/>
      <c r="MIT27" s="51"/>
      <c r="MIU27" s="51"/>
      <c r="MIV27" s="51"/>
      <c r="MIW27" s="51"/>
      <c r="MIX27" s="51"/>
      <c r="MIY27" s="51"/>
      <c r="MIZ27" s="51"/>
      <c r="MJA27" s="51"/>
      <c r="MJB27" s="51"/>
      <c r="MJC27" s="51"/>
      <c r="MJD27" s="51"/>
      <c r="MJE27" s="51"/>
      <c r="MJF27" s="51"/>
      <c r="MJG27" s="51"/>
      <c r="MJH27" s="51"/>
      <c r="MJI27" s="51"/>
      <c r="MJJ27" s="51"/>
      <c r="MJK27" s="51"/>
      <c r="MJL27" s="51"/>
      <c r="MJM27" s="51"/>
      <c r="MJN27" s="51"/>
      <c r="MJO27" s="51"/>
      <c r="MJP27" s="51"/>
      <c r="MJQ27" s="51"/>
      <c r="MJR27" s="51"/>
      <c r="MJS27" s="51"/>
      <c r="MJT27" s="51"/>
      <c r="MJU27" s="51"/>
      <c r="MJV27" s="51"/>
      <c r="MJW27" s="51"/>
      <c r="MJX27" s="51"/>
      <c r="MJY27" s="51"/>
      <c r="MJZ27" s="51"/>
      <c r="MKA27" s="51"/>
      <c r="MKB27" s="51"/>
      <c r="MKC27" s="51"/>
      <c r="MKD27" s="51"/>
      <c r="MKE27" s="51"/>
      <c r="MKF27" s="51"/>
      <c r="MKG27" s="51"/>
      <c r="MKH27" s="51"/>
      <c r="MKI27" s="51"/>
      <c r="MKJ27" s="51"/>
      <c r="MKK27" s="51"/>
      <c r="MKL27" s="51"/>
      <c r="MKM27" s="51"/>
      <c r="MKN27" s="51"/>
      <c r="MKO27" s="51"/>
      <c r="MKP27" s="51"/>
      <c r="MKQ27" s="51"/>
      <c r="MKR27" s="51"/>
      <c r="MKS27" s="51"/>
      <c r="MKT27" s="51"/>
      <c r="MKU27" s="51"/>
      <c r="MKV27" s="51"/>
      <c r="MKW27" s="51"/>
      <c r="MKX27" s="51"/>
      <c r="MKY27" s="51"/>
      <c r="MKZ27" s="51"/>
      <c r="MLA27" s="51"/>
      <c r="MLB27" s="51"/>
      <c r="MLC27" s="51"/>
      <c r="MLD27" s="51"/>
      <c r="MLE27" s="51"/>
      <c r="MLF27" s="51"/>
      <c r="MLG27" s="51"/>
      <c r="MLH27" s="51"/>
      <c r="MLI27" s="51"/>
      <c r="MLJ27" s="51"/>
      <c r="MLK27" s="51"/>
      <c r="MLL27" s="51"/>
      <c r="MLM27" s="51"/>
      <c r="MLN27" s="51"/>
      <c r="MLO27" s="51"/>
      <c r="MLP27" s="51"/>
      <c r="MLQ27" s="51"/>
      <c r="MLR27" s="51"/>
      <c r="MLS27" s="51"/>
      <c r="MLT27" s="51"/>
      <c r="MLU27" s="51"/>
      <c r="MLV27" s="51"/>
      <c r="MLW27" s="51"/>
      <c r="MLX27" s="51"/>
      <c r="MLY27" s="51"/>
      <c r="MLZ27" s="51"/>
      <c r="MMA27" s="51"/>
      <c r="MMB27" s="51"/>
      <c r="MMC27" s="51"/>
      <c r="MMD27" s="51"/>
      <c r="MME27" s="51"/>
      <c r="MMF27" s="51"/>
      <c r="MMG27" s="51"/>
      <c r="MMH27" s="51"/>
      <c r="MMI27" s="51"/>
      <c r="MMJ27" s="51"/>
      <c r="MMK27" s="51"/>
      <c r="MML27" s="51"/>
      <c r="MMM27" s="51"/>
      <c r="MMN27" s="51"/>
      <c r="MMO27" s="51"/>
      <c r="MMP27" s="51"/>
      <c r="MMQ27" s="51"/>
      <c r="MMR27" s="51"/>
      <c r="MMS27" s="51"/>
      <c r="MMT27" s="51"/>
      <c r="MMU27" s="51"/>
      <c r="MMV27" s="51"/>
      <c r="MMW27" s="51"/>
      <c r="MMX27" s="51"/>
      <c r="MMY27" s="51"/>
      <c r="MMZ27" s="51"/>
      <c r="MNA27" s="51"/>
      <c r="MNB27" s="51"/>
      <c r="MNC27" s="51"/>
      <c r="MND27" s="51"/>
      <c r="MNE27" s="51"/>
      <c r="MNF27" s="51"/>
      <c r="MNG27" s="51"/>
      <c r="MNH27" s="51"/>
      <c r="MNI27" s="51"/>
      <c r="MNJ27" s="51"/>
      <c r="MNK27" s="51"/>
      <c r="MNL27" s="51"/>
      <c r="MNM27" s="51"/>
      <c r="MNN27" s="51"/>
      <c r="MNO27" s="51"/>
      <c r="MNP27" s="51"/>
      <c r="MNQ27" s="51"/>
      <c r="MNR27" s="51"/>
      <c r="MNS27" s="51"/>
      <c r="MNT27" s="51"/>
      <c r="MNU27" s="51"/>
      <c r="MNV27" s="51"/>
      <c r="MNW27" s="51"/>
      <c r="MNX27" s="51"/>
      <c r="MNY27" s="51"/>
      <c r="MNZ27" s="51"/>
      <c r="MOA27" s="51"/>
      <c r="MOB27" s="51"/>
      <c r="MOC27" s="51"/>
      <c r="MOD27" s="51"/>
      <c r="MOE27" s="51"/>
      <c r="MOF27" s="51"/>
      <c r="MOG27" s="51"/>
      <c r="MOH27" s="51"/>
      <c r="MOI27" s="51"/>
      <c r="MOJ27" s="51"/>
      <c r="MOK27" s="51"/>
      <c r="MOL27" s="51"/>
      <c r="MOM27" s="51"/>
      <c r="MON27" s="51"/>
      <c r="MOO27" s="51"/>
      <c r="MOP27" s="51"/>
      <c r="MOQ27" s="51"/>
      <c r="MOR27" s="51"/>
      <c r="MOS27" s="51"/>
      <c r="MOT27" s="51"/>
      <c r="MOU27" s="51"/>
      <c r="MOV27" s="51"/>
      <c r="MOW27" s="51"/>
      <c r="MOX27" s="51"/>
      <c r="MOY27" s="51"/>
      <c r="MOZ27" s="51"/>
      <c r="MPA27" s="51"/>
      <c r="MPB27" s="51"/>
      <c r="MPC27" s="51"/>
      <c r="MPD27" s="51"/>
      <c r="MPE27" s="51"/>
      <c r="MPF27" s="51"/>
      <c r="MPG27" s="51"/>
      <c r="MPH27" s="51"/>
      <c r="MPI27" s="51"/>
      <c r="MPJ27" s="51"/>
      <c r="MPK27" s="51"/>
      <c r="MPL27" s="51"/>
      <c r="MPM27" s="51"/>
      <c r="MPN27" s="51"/>
      <c r="MPO27" s="51"/>
      <c r="MPP27" s="51"/>
      <c r="MPQ27" s="51"/>
      <c r="MPR27" s="51"/>
      <c r="MPS27" s="51"/>
      <c r="MPT27" s="51"/>
      <c r="MPU27" s="51"/>
      <c r="MPV27" s="51"/>
      <c r="MPW27" s="51"/>
      <c r="MPX27" s="51"/>
      <c r="MPY27" s="51"/>
      <c r="MPZ27" s="51"/>
      <c r="MQA27" s="51"/>
      <c r="MQB27" s="51"/>
      <c r="MQC27" s="51"/>
      <c r="MQD27" s="51"/>
      <c r="MQE27" s="51"/>
      <c r="MQF27" s="51"/>
      <c r="MQG27" s="51"/>
      <c r="MQH27" s="51"/>
      <c r="MQI27" s="51"/>
      <c r="MQJ27" s="51"/>
      <c r="MQK27" s="51"/>
      <c r="MQL27" s="51"/>
      <c r="MQM27" s="51"/>
      <c r="MQN27" s="51"/>
      <c r="MQO27" s="51"/>
      <c r="MQP27" s="51"/>
      <c r="MQQ27" s="51"/>
      <c r="MQR27" s="51"/>
      <c r="MQS27" s="51"/>
      <c r="MQT27" s="51"/>
      <c r="MQU27" s="51"/>
      <c r="MQV27" s="51"/>
      <c r="MQW27" s="51"/>
      <c r="MQX27" s="51"/>
      <c r="MQY27" s="51"/>
      <c r="MQZ27" s="51"/>
      <c r="MRA27" s="51"/>
      <c r="MRB27" s="51"/>
      <c r="MRC27" s="51"/>
      <c r="MRD27" s="51"/>
      <c r="MRE27" s="51"/>
      <c r="MRF27" s="51"/>
      <c r="MRG27" s="51"/>
      <c r="MRH27" s="51"/>
      <c r="MRI27" s="51"/>
      <c r="MRJ27" s="51"/>
      <c r="MRK27" s="51"/>
      <c r="MRL27" s="51"/>
      <c r="MRM27" s="51"/>
      <c r="MRN27" s="51"/>
      <c r="MRO27" s="51"/>
      <c r="MRP27" s="51"/>
      <c r="MRQ27" s="51"/>
      <c r="MRR27" s="51"/>
      <c r="MRS27" s="51"/>
      <c r="MRT27" s="51"/>
      <c r="MRU27" s="51"/>
      <c r="MRV27" s="51"/>
      <c r="MRW27" s="51"/>
      <c r="MRX27" s="51"/>
      <c r="MRY27" s="51"/>
      <c r="MRZ27" s="51"/>
      <c r="MSA27" s="51"/>
      <c r="MSB27" s="51"/>
      <c r="MSC27" s="51"/>
      <c r="MSD27" s="51"/>
      <c r="MSE27" s="51"/>
      <c r="MSF27" s="51"/>
      <c r="MSG27" s="51"/>
      <c r="MSH27" s="51"/>
      <c r="MSI27" s="51"/>
      <c r="MSJ27" s="51"/>
      <c r="MSK27" s="51"/>
      <c r="MSL27" s="51"/>
      <c r="MSM27" s="51"/>
      <c r="MSN27" s="51"/>
      <c r="MSO27" s="51"/>
      <c r="MSP27" s="51"/>
      <c r="MSQ27" s="51"/>
      <c r="MSR27" s="51"/>
      <c r="MSS27" s="51"/>
      <c r="MST27" s="51"/>
      <c r="MSU27" s="51"/>
      <c r="MSV27" s="51"/>
      <c r="MSW27" s="51"/>
      <c r="MSX27" s="51"/>
      <c r="MSY27" s="51"/>
      <c r="MSZ27" s="51"/>
      <c r="MTA27" s="51"/>
      <c r="MTB27" s="51"/>
      <c r="MTC27" s="51"/>
      <c r="MTD27" s="51"/>
      <c r="MTE27" s="51"/>
      <c r="MTF27" s="51"/>
      <c r="MTG27" s="51"/>
      <c r="MTH27" s="51"/>
      <c r="MTI27" s="51"/>
      <c r="MTJ27" s="51"/>
      <c r="MTK27" s="51"/>
      <c r="MTL27" s="51"/>
      <c r="MTM27" s="51"/>
      <c r="MTN27" s="51"/>
      <c r="MTO27" s="51"/>
      <c r="MTP27" s="51"/>
      <c r="MTQ27" s="51"/>
      <c r="MTR27" s="51"/>
      <c r="MTS27" s="51"/>
      <c r="MTT27" s="51"/>
      <c r="MTU27" s="51"/>
      <c r="MTV27" s="51"/>
      <c r="MTW27" s="51"/>
      <c r="MTX27" s="51"/>
      <c r="MTY27" s="51"/>
      <c r="MTZ27" s="51"/>
      <c r="MUA27" s="51"/>
      <c r="MUB27" s="51"/>
      <c r="MUC27" s="51"/>
      <c r="MUD27" s="51"/>
      <c r="MUE27" s="51"/>
      <c r="MUF27" s="51"/>
      <c r="MUG27" s="51"/>
      <c r="MUH27" s="51"/>
      <c r="MUI27" s="51"/>
      <c r="MUJ27" s="51"/>
      <c r="MUK27" s="51"/>
      <c r="MUL27" s="51"/>
      <c r="MUM27" s="51"/>
      <c r="MUN27" s="51"/>
      <c r="MUO27" s="51"/>
      <c r="MUP27" s="51"/>
      <c r="MUQ27" s="51"/>
      <c r="MUR27" s="51"/>
      <c r="MUS27" s="51"/>
      <c r="MUT27" s="51"/>
      <c r="MUU27" s="51"/>
      <c r="MUV27" s="51"/>
      <c r="MUW27" s="51"/>
      <c r="MUX27" s="51"/>
      <c r="MUY27" s="51"/>
      <c r="MUZ27" s="51"/>
      <c r="MVA27" s="51"/>
      <c r="MVB27" s="51"/>
      <c r="MVC27" s="51"/>
      <c r="MVD27" s="51"/>
      <c r="MVE27" s="51"/>
      <c r="MVF27" s="51"/>
      <c r="MVG27" s="51"/>
      <c r="MVH27" s="51"/>
      <c r="MVI27" s="51"/>
      <c r="MVJ27" s="51"/>
      <c r="MVK27" s="51"/>
      <c r="MVL27" s="51"/>
      <c r="MVM27" s="51"/>
      <c r="MVN27" s="51"/>
      <c r="MVO27" s="51"/>
      <c r="MVP27" s="51"/>
      <c r="MVQ27" s="51"/>
      <c r="MVR27" s="51"/>
      <c r="MVS27" s="51"/>
      <c r="MVT27" s="51"/>
      <c r="MVU27" s="51"/>
      <c r="MVV27" s="51"/>
      <c r="MVW27" s="51"/>
      <c r="MVX27" s="51"/>
      <c r="MVY27" s="51"/>
      <c r="MVZ27" s="51"/>
      <c r="MWA27" s="51"/>
      <c r="MWB27" s="51"/>
      <c r="MWC27" s="51"/>
      <c r="MWD27" s="51"/>
      <c r="MWE27" s="51"/>
      <c r="MWF27" s="51"/>
      <c r="MWG27" s="51"/>
      <c r="MWH27" s="51"/>
      <c r="MWI27" s="51"/>
      <c r="MWJ27" s="51"/>
      <c r="MWK27" s="51"/>
      <c r="MWL27" s="51"/>
      <c r="MWM27" s="51"/>
      <c r="MWN27" s="51"/>
      <c r="MWO27" s="51"/>
      <c r="MWP27" s="51"/>
      <c r="MWQ27" s="51"/>
      <c r="MWR27" s="51"/>
      <c r="MWS27" s="51"/>
      <c r="MWT27" s="51"/>
      <c r="MWU27" s="51"/>
      <c r="MWV27" s="51"/>
      <c r="MWW27" s="51"/>
      <c r="MWX27" s="51"/>
      <c r="MWY27" s="51"/>
      <c r="MWZ27" s="51"/>
      <c r="MXA27" s="51"/>
      <c r="MXB27" s="51"/>
      <c r="MXC27" s="51"/>
      <c r="MXD27" s="51"/>
      <c r="MXE27" s="51"/>
      <c r="MXF27" s="51"/>
      <c r="MXG27" s="51"/>
      <c r="MXH27" s="51"/>
      <c r="MXI27" s="51"/>
      <c r="MXJ27" s="51"/>
      <c r="MXK27" s="51"/>
      <c r="MXL27" s="51"/>
      <c r="MXM27" s="51"/>
      <c r="MXN27" s="51"/>
      <c r="MXO27" s="51"/>
      <c r="MXP27" s="51"/>
      <c r="MXQ27" s="51"/>
      <c r="MXR27" s="51"/>
      <c r="MXS27" s="51"/>
      <c r="MXT27" s="51"/>
      <c r="MXU27" s="51"/>
      <c r="MXV27" s="51"/>
      <c r="MXW27" s="51"/>
      <c r="MXX27" s="51"/>
      <c r="MXY27" s="51"/>
      <c r="MXZ27" s="51"/>
      <c r="MYA27" s="51"/>
      <c r="MYB27" s="51"/>
      <c r="MYC27" s="51"/>
      <c r="MYD27" s="51"/>
      <c r="MYE27" s="51"/>
      <c r="MYF27" s="51"/>
      <c r="MYG27" s="51"/>
      <c r="MYH27" s="51"/>
      <c r="MYI27" s="51"/>
      <c r="MYJ27" s="51"/>
      <c r="MYK27" s="51"/>
      <c r="MYL27" s="51"/>
      <c r="MYM27" s="51"/>
      <c r="MYN27" s="51"/>
      <c r="MYO27" s="51"/>
      <c r="MYP27" s="51"/>
      <c r="MYQ27" s="51"/>
      <c r="MYR27" s="51"/>
      <c r="MYS27" s="51"/>
      <c r="MYT27" s="51"/>
      <c r="MYU27" s="51"/>
      <c r="MYV27" s="51"/>
      <c r="MYW27" s="51"/>
      <c r="MYX27" s="51"/>
      <c r="MYY27" s="51"/>
      <c r="MYZ27" s="51"/>
      <c r="MZA27" s="51"/>
      <c r="MZB27" s="51"/>
      <c r="MZC27" s="51"/>
      <c r="MZD27" s="51"/>
      <c r="MZE27" s="51"/>
      <c r="MZF27" s="51"/>
      <c r="MZG27" s="51"/>
      <c r="MZH27" s="51"/>
      <c r="MZI27" s="51"/>
      <c r="MZJ27" s="51"/>
      <c r="MZK27" s="51"/>
      <c r="MZL27" s="51"/>
      <c r="MZM27" s="51"/>
      <c r="MZN27" s="51"/>
      <c r="MZO27" s="51"/>
      <c r="MZP27" s="51"/>
      <c r="MZQ27" s="51"/>
      <c r="MZR27" s="51"/>
      <c r="MZS27" s="51"/>
      <c r="MZT27" s="51"/>
      <c r="MZU27" s="51"/>
      <c r="MZV27" s="51"/>
      <c r="MZW27" s="51"/>
      <c r="MZX27" s="51"/>
      <c r="MZY27" s="51"/>
      <c r="MZZ27" s="51"/>
      <c r="NAA27" s="51"/>
      <c r="NAB27" s="51"/>
      <c r="NAC27" s="51"/>
      <c r="NAD27" s="51"/>
      <c r="NAE27" s="51"/>
      <c r="NAF27" s="51"/>
      <c r="NAG27" s="51"/>
      <c r="NAH27" s="51"/>
      <c r="NAI27" s="51"/>
      <c r="NAJ27" s="51"/>
      <c r="NAK27" s="51"/>
      <c r="NAL27" s="51"/>
      <c r="NAM27" s="51"/>
      <c r="NAN27" s="51"/>
      <c r="NAO27" s="51"/>
      <c r="NAP27" s="51"/>
      <c r="NAQ27" s="51"/>
      <c r="NAR27" s="51"/>
      <c r="NAS27" s="51"/>
      <c r="NAT27" s="51"/>
      <c r="NAU27" s="51"/>
      <c r="NAV27" s="51"/>
      <c r="NAW27" s="51"/>
      <c r="NAX27" s="51"/>
      <c r="NAY27" s="51"/>
      <c r="NAZ27" s="51"/>
      <c r="NBA27" s="51"/>
      <c r="NBB27" s="51"/>
      <c r="NBC27" s="51"/>
      <c r="NBD27" s="51"/>
      <c r="NBE27" s="51"/>
      <c r="NBF27" s="51"/>
      <c r="NBG27" s="51"/>
      <c r="NBH27" s="51"/>
      <c r="NBI27" s="51"/>
      <c r="NBJ27" s="51"/>
      <c r="NBK27" s="51"/>
      <c r="NBL27" s="51"/>
      <c r="NBM27" s="51"/>
      <c r="NBN27" s="51"/>
      <c r="NBO27" s="51"/>
      <c r="NBP27" s="51"/>
      <c r="NBQ27" s="51"/>
      <c r="NBR27" s="51"/>
      <c r="NBS27" s="51"/>
      <c r="NBT27" s="51"/>
      <c r="NBU27" s="51"/>
      <c r="NBV27" s="51"/>
      <c r="NBW27" s="51"/>
      <c r="NBX27" s="51"/>
      <c r="NBY27" s="51"/>
      <c r="NBZ27" s="51"/>
      <c r="NCA27" s="51"/>
      <c r="NCB27" s="51"/>
      <c r="NCC27" s="51"/>
      <c r="NCD27" s="51"/>
      <c r="NCE27" s="51"/>
      <c r="NCF27" s="51"/>
      <c r="NCG27" s="51"/>
      <c r="NCH27" s="51"/>
      <c r="NCI27" s="51"/>
      <c r="NCJ27" s="51"/>
      <c r="NCK27" s="51"/>
      <c r="NCL27" s="51"/>
      <c r="NCM27" s="51"/>
      <c r="NCN27" s="51"/>
      <c r="NCO27" s="51"/>
      <c r="NCP27" s="51"/>
      <c r="NCQ27" s="51"/>
      <c r="NCR27" s="51"/>
      <c r="NCS27" s="51"/>
      <c r="NCT27" s="51"/>
      <c r="NCU27" s="51"/>
      <c r="NCV27" s="51"/>
      <c r="NCW27" s="51"/>
      <c r="NCX27" s="51"/>
      <c r="NCY27" s="51"/>
      <c r="NCZ27" s="51"/>
      <c r="NDA27" s="51"/>
      <c r="NDB27" s="51"/>
      <c r="NDC27" s="51"/>
      <c r="NDD27" s="51"/>
      <c r="NDE27" s="51"/>
      <c r="NDF27" s="51"/>
      <c r="NDG27" s="51"/>
      <c r="NDH27" s="51"/>
      <c r="NDI27" s="51"/>
      <c r="NDJ27" s="51"/>
      <c r="NDK27" s="51"/>
      <c r="NDL27" s="51"/>
      <c r="NDM27" s="51"/>
      <c r="NDN27" s="51"/>
      <c r="NDO27" s="51"/>
      <c r="NDP27" s="51"/>
      <c r="NDQ27" s="51"/>
      <c r="NDR27" s="51"/>
      <c r="NDS27" s="51"/>
      <c r="NDT27" s="51"/>
      <c r="NDU27" s="51"/>
      <c r="NDV27" s="51"/>
      <c r="NDW27" s="51"/>
      <c r="NDX27" s="51"/>
      <c r="NDY27" s="51"/>
      <c r="NDZ27" s="51"/>
      <c r="NEA27" s="51"/>
      <c r="NEB27" s="51"/>
      <c r="NEC27" s="51"/>
      <c r="NED27" s="51"/>
      <c r="NEE27" s="51"/>
      <c r="NEF27" s="51"/>
      <c r="NEG27" s="51"/>
      <c r="NEH27" s="51"/>
      <c r="NEI27" s="51"/>
      <c r="NEJ27" s="51"/>
      <c r="NEK27" s="51"/>
      <c r="NEL27" s="51"/>
      <c r="NEM27" s="51"/>
      <c r="NEN27" s="51"/>
      <c r="NEO27" s="51"/>
      <c r="NEP27" s="51"/>
      <c r="NEQ27" s="51"/>
      <c r="NER27" s="51"/>
      <c r="NES27" s="51"/>
      <c r="NET27" s="51"/>
      <c r="NEU27" s="51"/>
      <c r="NEV27" s="51"/>
      <c r="NEW27" s="51"/>
      <c r="NEX27" s="51"/>
      <c r="NEY27" s="51"/>
      <c r="NEZ27" s="51"/>
      <c r="NFA27" s="51"/>
      <c r="NFB27" s="51"/>
      <c r="NFC27" s="51"/>
      <c r="NFD27" s="51"/>
      <c r="NFE27" s="51"/>
      <c r="NFF27" s="51"/>
      <c r="NFG27" s="51"/>
      <c r="NFH27" s="51"/>
      <c r="NFI27" s="51"/>
      <c r="NFJ27" s="51"/>
      <c r="NFK27" s="51"/>
      <c r="NFL27" s="51"/>
      <c r="NFM27" s="51"/>
      <c r="NFN27" s="51"/>
      <c r="NFO27" s="51"/>
      <c r="NFP27" s="51"/>
      <c r="NFQ27" s="51"/>
      <c r="NFR27" s="51"/>
      <c r="NFS27" s="51"/>
      <c r="NFT27" s="51"/>
      <c r="NFU27" s="51"/>
      <c r="NFV27" s="51"/>
      <c r="NFW27" s="51"/>
      <c r="NFX27" s="51"/>
      <c r="NFY27" s="51"/>
      <c r="NFZ27" s="51"/>
      <c r="NGA27" s="51"/>
      <c r="NGB27" s="51"/>
      <c r="NGC27" s="51"/>
      <c r="NGD27" s="51"/>
      <c r="NGE27" s="51"/>
      <c r="NGF27" s="51"/>
      <c r="NGG27" s="51"/>
      <c r="NGH27" s="51"/>
      <c r="NGI27" s="51"/>
      <c r="NGJ27" s="51"/>
      <c r="NGK27" s="51"/>
      <c r="NGL27" s="51"/>
      <c r="NGM27" s="51"/>
      <c r="NGN27" s="51"/>
      <c r="NGO27" s="51"/>
      <c r="NGP27" s="51"/>
      <c r="NGQ27" s="51"/>
      <c r="NGR27" s="51"/>
      <c r="NGS27" s="51"/>
      <c r="NGT27" s="51"/>
      <c r="NGU27" s="51"/>
      <c r="NGV27" s="51"/>
      <c r="NGW27" s="51"/>
      <c r="NGX27" s="51"/>
      <c r="NGY27" s="51"/>
      <c r="NGZ27" s="51"/>
      <c r="NHA27" s="51"/>
      <c r="NHB27" s="51"/>
      <c r="NHC27" s="51"/>
      <c r="NHD27" s="51"/>
      <c r="NHE27" s="51"/>
      <c r="NHF27" s="51"/>
      <c r="NHG27" s="51"/>
      <c r="NHH27" s="51"/>
      <c r="NHI27" s="51"/>
      <c r="NHJ27" s="51"/>
      <c r="NHK27" s="51"/>
      <c r="NHL27" s="51"/>
      <c r="NHM27" s="51"/>
      <c r="NHN27" s="51"/>
      <c r="NHO27" s="51"/>
      <c r="NHP27" s="51"/>
      <c r="NHQ27" s="51"/>
      <c r="NHR27" s="51"/>
      <c r="NHS27" s="51"/>
      <c r="NHT27" s="51"/>
      <c r="NHU27" s="51"/>
      <c r="NHV27" s="51"/>
      <c r="NHW27" s="51"/>
      <c r="NHX27" s="51"/>
      <c r="NHY27" s="51"/>
      <c r="NHZ27" s="51"/>
      <c r="NIA27" s="51"/>
      <c r="NIB27" s="51"/>
      <c r="NIC27" s="51"/>
      <c r="NID27" s="51"/>
      <c r="NIE27" s="51"/>
      <c r="NIF27" s="51"/>
      <c r="NIG27" s="51"/>
      <c r="NIH27" s="51"/>
      <c r="NII27" s="51"/>
      <c r="NIJ27" s="51"/>
      <c r="NIK27" s="51"/>
      <c r="NIL27" s="51"/>
      <c r="NIM27" s="51"/>
      <c r="NIN27" s="51"/>
      <c r="NIO27" s="51"/>
      <c r="NIP27" s="51"/>
      <c r="NIQ27" s="51"/>
      <c r="NIR27" s="51"/>
      <c r="NIS27" s="51"/>
      <c r="NIT27" s="51"/>
      <c r="NIU27" s="51"/>
      <c r="NIV27" s="51"/>
      <c r="NIW27" s="51"/>
      <c r="NIX27" s="51"/>
      <c r="NIY27" s="51"/>
      <c r="NIZ27" s="51"/>
      <c r="NJA27" s="51"/>
      <c r="NJB27" s="51"/>
      <c r="NJC27" s="51"/>
      <c r="NJD27" s="51"/>
      <c r="NJE27" s="51"/>
      <c r="NJF27" s="51"/>
      <c r="NJG27" s="51"/>
      <c r="NJH27" s="51"/>
      <c r="NJI27" s="51"/>
      <c r="NJJ27" s="51"/>
      <c r="NJK27" s="51"/>
      <c r="NJL27" s="51"/>
      <c r="NJM27" s="51"/>
      <c r="NJN27" s="51"/>
      <c r="NJO27" s="51"/>
      <c r="NJP27" s="51"/>
      <c r="NJQ27" s="51"/>
      <c r="NJR27" s="51"/>
      <c r="NJS27" s="51"/>
      <c r="NJT27" s="51"/>
      <c r="NJU27" s="51"/>
      <c r="NJV27" s="51"/>
      <c r="NJW27" s="51"/>
      <c r="NJX27" s="51"/>
      <c r="NJY27" s="51"/>
      <c r="NJZ27" s="51"/>
      <c r="NKA27" s="51"/>
      <c r="NKB27" s="51"/>
      <c r="NKC27" s="51"/>
      <c r="NKD27" s="51"/>
      <c r="NKE27" s="51"/>
      <c r="NKF27" s="51"/>
      <c r="NKG27" s="51"/>
      <c r="NKH27" s="51"/>
      <c r="NKI27" s="51"/>
      <c r="NKJ27" s="51"/>
      <c r="NKK27" s="51"/>
      <c r="NKL27" s="51"/>
      <c r="NKM27" s="51"/>
      <c r="NKN27" s="51"/>
      <c r="NKO27" s="51"/>
      <c r="NKP27" s="51"/>
      <c r="NKQ27" s="51"/>
      <c r="NKR27" s="51"/>
      <c r="NKS27" s="51"/>
      <c r="NKT27" s="51"/>
      <c r="NKU27" s="51"/>
      <c r="NKV27" s="51"/>
      <c r="NKW27" s="51"/>
      <c r="NKX27" s="51"/>
      <c r="NKY27" s="51"/>
      <c r="NKZ27" s="51"/>
      <c r="NLA27" s="51"/>
      <c r="NLB27" s="51"/>
      <c r="NLC27" s="51"/>
      <c r="NLD27" s="51"/>
      <c r="NLE27" s="51"/>
      <c r="NLF27" s="51"/>
      <c r="NLG27" s="51"/>
      <c r="NLH27" s="51"/>
      <c r="NLI27" s="51"/>
      <c r="NLJ27" s="51"/>
      <c r="NLK27" s="51"/>
      <c r="NLL27" s="51"/>
      <c r="NLM27" s="51"/>
      <c r="NLN27" s="51"/>
      <c r="NLO27" s="51"/>
      <c r="NLP27" s="51"/>
      <c r="NLQ27" s="51"/>
      <c r="NLR27" s="51"/>
      <c r="NLS27" s="51"/>
      <c r="NLT27" s="51"/>
      <c r="NLU27" s="51"/>
      <c r="NLV27" s="51"/>
      <c r="NLW27" s="51"/>
      <c r="NLX27" s="51"/>
      <c r="NLY27" s="51"/>
      <c r="NLZ27" s="51"/>
      <c r="NMA27" s="51"/>
      <c r="NMB27" s="51"/>
      <c r="NMC27" s="51"/>
      <c r="NMD27" s="51"/>
      <c r="NME27" s="51"/>
      <c r="NMF27" s="51"/>
      <c r="NMG27" s="51"/>
      <c r="NMH27" s="51"/>
      <c r="NMI27" s="51"/>
      <c r="NMJ27" s="51"/>
      <c r="NMK27" s="51"/>
      <c r="NML27" s="51"/>
      <c r="NMM27" s="51"/>
      <c r="NMN27" s="51"/>
      <c r="NMO27" s="51"/>
      <c r="NMP27" s="51"/>
      <c r="NMQ27" s="51"/>
      <c r="NMR27" s="51"/>
      <c r="NMS27" s="51"/>
      <c r="NMT27" s="51"/>
      <c r="NMU27" s="51"/>
      <c r="NMV27" s="51"/>
      <c r="NMW27" s="51"/>
      <c r="NMX27" s="51"/>
      <c r="NMY27" s="51"/>
      <c r="NMZ27" s="51"/>
      <c r="NNA27" s="51"/>
      <c r="NNB27" s="51"/>
      <c r="NNC27" s="51"/>
      <c r="NND27" s="51"/>
      <c r="NNE27" s="51"/>
      <c r="NNF27" s="51"/>
      <c r="NNG27" s="51"/>
      <c r="NNH27" s="51"/>
      <c r="NNI27" s="51"/>
      <c r="NNJ27" s="51"/>
      <c r="NNK27" s="51"/>
      <c r="NNL27" s="51"/>
      <c r="NNM27" s="51"/>
      <c r="NNN27" s="51"/>
      <c r="NNO27" s="51"/>
      <c r="NNP27" s="51"/>
      <c r="NNQ27" s="51"/>
      <c r="NNR27" s="51"/>
      <c r="NNS27" s="51"/>
      <c r="NNT27" s="51"/>
      <c r="NNU27" s="51"/>
      <c r="NNV27" s="51"/>
      <c r="NNW27" s="51"/>
      <c r="NNX27" s="51"/>
      <c r="NNY27" s="51"/>
      <c r="NNZ27" s="51"/>
      <c r="NOA27" s="51"/>
      <c r="NOB27" s="51"/>
      <c r="NOC27" s="51"/>
      <c r="NOD27" s="51"/>
      <c r="NOE27" s="51"/>
      <c r="NOF27" s="51"/>
      <c r="NOG27" s="51"/>
      <c r="NOH27" s="51"/>
      <c r="NOI27" s="51"/>
      <c r="NOJ27" s="51"/>
      <c r="NOK27" s="51"/>
      <c r="NOL27" s="51"/>
      <c r="NOM27" s="51"/>
      <c r="NON27" s="51"/>
      <c r="NOO27" s="51"/>
      <c r="NOP27" s="51"/>
      <c r="NOQ27" s="51"/>
      <c r="NOR27" s="51"/>
      <c r="NOS27" s="51"/>
      <c r="NOT27" s="51"/>
      <c r="NOU27" s="51"/>
      <c r="NOV27" s="51"/>
      <c r="NOW27" s="51"/>
      <c r="NOX27" s="51"/>
      <c r="NOY27" s="51"/>
      <c r="NOZ27" s="51"/>
      <c r="NPA27" s="51"/>
      <c r="NPB27" s="51"/>
      <c r="NPC27" s="51"/>
      <c r="NPD27" s="51"/>
      <c r="NPE27" s="51"/>
      <c r="NPF27" s="51"/>
      <c r="NPG27" s="51"/>
      <c r="NPH27" s="51"/>
      <c r="NPI27" s="51"/>
      <c r="NPJ27" s="51"/>
      <c r="NPK27" s="51"/>
      <c r="NPL27" s="51"/>
      <c r="NPM27" s="51"/>
      <c r="NPN27" s="51"/>
      <c r="NPO27" s="51"/>
      <c r="NPP27" s="51"/>
      <c r="NPQ27" s="51"/>
      <c r="NPR27" s="51"/>
      <c r="NPS27" s="51"/>
      <c r="NPT27" s="51"/>
      <c r="NPU27" s="51"/>
      <c r="NPV27" s="51"/>
      <c r="NPW27" s="51"/>
      <c r="NPX27" s="51"/>
      <c r="NPY27" s="51"/>
      <c r="NPZ27" s="51"/>
      <c r="NQA27" s="51"/>
      <c r="NQB27" s="51"/>
      <c r="NQC27" s="51"/>
      <c r="NQD27" s="51"/>
      <c r="NQE27" s="51"/>
      <c r="NQF27" s="51"/>
      <c r="NQG27" s="51"/>
      <c r="NQH27" s="51"/>
      <c r="NQI27" s="51"/>
      <c r="NQJ27" s="51"/>
      <c r="NQK27" s="51"/>
      <c r="NQL27" s="51"/>
      <c r="NQM27" s="51"/>
      <c r="NQN27" s="51"/>
      <c r="NQO27" s="51"/>
      <c r="NQP27" s="51"/>
      <c r="NQQ27" s="51"/>
      <c r="NQR27" s="51"/>
      <c r="NQS27" s="51"/>
      <c r="NQT27" s="51"/>
      <c r="NQU27" s="51"/>
      <c r="NQV27" s="51"/>
      <c r="NQW27" s="51"/>
      <c r="NQX27" s="51"/>
      <c r="NQY27" s="51"/>
      <c r="NQZ27" s="51"/>
      <c r="NRA27" s="51"/>
      <c r="NRB27" s="51"/>
      <c r="NRC27" s="51"/>
      <c r="NRD27" s="51"/>
      <c r="NRE27" s="51"/>
      <c r="NRF27" s="51"/>
      <c r="NRG27" s="51"/>
      <c r="NRH27" s="51"/>
      <c r="NRI27" s="51"/>
      <c r="NRJ27" s="51"/>
      <c r="NRK27" s="51"/>
      <c r="NRL27" s="51"/>
      <c r="NRM27" s="51"/>
      <c r="NRN27" s="51"/>
      <c r="NRO27" s="51"/>
      <c r="NRP27" s="51"/>
      <c r="NRQ27" s="51"/>
      <c r="NRR27" s="51"/>
      <c r="NRS27" s="51"/>
      <c r="NRT27" s="51"/>
      <c r="NRU27" s="51"/>
      <c r="NRV27" s="51"/>
      <c r="NRW27" s="51"/>
      <c r="NRX27" s="51"/>
      <c r="NRY27" s="51"/>
      <c r="NRZ27" s="51"/>
      <c r="NSA27" s="51"/>
      <c r="NSB27" s="51"/>
      <c r="NSC27" s="51"/>
      <c r="NSD27" s="51"/>
      <c r="NSE27" s="51"/>
      <c r="NSF27" s="51"/>
      <c r="NSG27" s="51"/>
      <c r="NSH27" s="51"/>
      <c r="NSI27" s="51"/>
      <c r="NSJ27" s="51"/>
      <c r="NSK27" s="51"/>
      <c r="NSL27" s="51"/>
      <c r="NSM27" s="51"/>
      <c r="NSN27" s="51"/>
      <c r="NSO27" s="51"/>
      <c r="NSP27" s="51"/>
      <c r="NSQ27" s="51"/>
      <c r="NSR27" s="51"/>
      <c r="NSS27" s="51"/>
      <c r="NST27" s="51"/>
      <c r="NSU27" s="51"/>
      <c r="NSV27" s="51"/>
      <c r="NSW27" s="51"/>
      <c r="NSX27" s="51"/>
      <c r="NSY27" s="51"/>
      <c r="NSZ27" s="51"/>
      <c r="NTA27" s="51"/>
      <c r="NTB27" s="51"/>
      <c r="NTC27" s="51"/>
      <c r="NTD27" s="51"/>
      <c r="NTE27" s="51"/>
      <c r="NTF27" s="51"/>
      <c r="NTG27" s="51"/>
      <c r="NTH27" s="51"/>
      <c r="NTI27" s="51"/>
      <c r="NTJ27" s="51"/>
      <c r="NTK27" s="51"/>
      <c r="NTL27" s="51"/>
      <c r="NTM27" s="51"/>
      <c r="NTN27" s="51"/>
      <c r="NTO27" s="51"/>
      <c r="NTP27" s="51"/>
      <c r="NTQ27" s="51"/>
      <c r="NTR27" s="51"/>
      <c r="NTS27" s="51"/>
      <c r="NTT27" s="51"/>
      <c r="NTU27" s="51"/>
      <c r="NTV27" s="51"/>
      <c r="NTW27" s="51"/>
      <c r="NTX27" s="51"/>
      <c r="NTY27" s="51"/>
      <c r="NTZ27" s="51"/>
      <c r="NUA27" s="51"/>
      <c r="NUB27" s="51"/>
      <c r="NUC27" s="51"/>
      <c r="NUD27" s="51"/>
      <c r="NUE27" s="51"/>
      <c r="NUF27" s="51"/>
      <c r="NUG27" s="51"/>
      <c r="NUH27" s="51"/>
      <c r="NUI27" s="51"/>
      <c r="NUJ27" s="51"/>
      <c r="NUK27" s="51"/>
      <c r="NUL27" s="51"/>
      <c r="NUM27" s="51"/>
      <c r="NUN27" s="51"/>
      <c r="NUO27" s="51"/>
      <c r="NUP27" s="51"/>
      <c r="NUQ27" s="51"/>
      <c r="NUR27" s="51"/>
      <c r="NUS27" s="51"/>
      <c r="NUT27" s="51"/>
      <c r="NUU27" s="51"/>
      <c r="NUV27" s="51"/>
      <c r="NUW27" s="51"/>
      <c r="NUX27" s="51"/>
      <c r="NUY27" s="51"/>
      <c r="NUZ27" s="51"/>
      <c r="NVA27" s="51"/>
      <c r="NVB27" s="51"/>
      <c r="NVC27" s="51"/>
      <c r="NVD27" s="51"/>
      <c r="NVE27" s="51"/>
      <c r="NVF27" s="51"/>
      <c r="NVG27" s="51"/>
      <c r="NVH27" s="51"/>
      <c r="NVI27" s="51"/>
      <c r="NVJ27" s="51"/>
      <c r="NVK27" s="51"/>
      <c r="NVL27" s="51"/>
      <c r="NVM27" s="51"/>
      <c r="NVN27" s="51"/>
      <c r="NVO27" s="51"/>
      <c r="NVP27" s="51"/>
      <c r="NVQ27" s="51"/>
      <c r="NVR27" s="51"/>
      <c r="NVS27" s="51"/>
      <c r="NVT27" s="51"/>
      <c r="NVU27" s="51"/>
      <c r="NVV27" s="51"/>
      <c r="NVW27" s="51"/>
      <c r="NVX27" s="51"/>
      <c r="NVY27" s="51"/>
      <c r="NVZ27" s="51"/>
      <c r="NWA27" s="51"/>
      <c r="NWB27" s="51"/>
      <c r="NWC27" s="51"/>
      <c r="NWD27" s="51"/>
      <c r="NWE27" s="51"/>
      <c r="NWF27" s="51"/>
      <c r="NWG27" s="51"/>
      <c r="NWH27" s="51"/>
      <c r="NWI27" s="51"/>
      <c r="NWJ27" s="51"/>
      <c r="NWK27" s="51"/>
      <c r="NWL27" s="51"/>
      <c r="NWM27" s="51"/>
      <c r="NWN27" s="51"/>
      <c r="NWO27" s="51"/>
      <c r="NWP27" s="51"/>
      <c r="NWQ27" s="51"/>
      <c r="NWR27" s="51"/>
      <c r="NWS27" s="51"/>
      <c r="NWT27" s="51"/>
      <c r="NWU27" s="51"/>
      <c r="NWV27" s="51"/>
      <c r="NWW27" s="51"/>
      <c r="NWX27" s="51"/>
      <c r="NWY27" s="51"/>
      <c r="NWZ27" s="51"/>
      <c r="NXA27" s="51"/>
      <c r="NXB27" s="51"/>
      <c r="NXC27" s="51"/>
      <c r="NXD27" s="51"/>
      <c r="NXE27" s="51"/>
      <c r="NXF27" s="51"/>
      <c r="NXG27" s="51"/>
      <c r="NXH27" s="51"/>
      <c r="NXI27" s="51"/>
      <c r="NXJ27" s="51"/>
      <c r="NXK27" s="51"/>
      <c r="NXL27" s="51"/>
      <c r="NXM27" s="51"/>
      <c r="NXN27" s="51"/>
      <c r="NXO27" s="51"/>
      <c r="NXP27" s="51"/>
      <c r="NXQ27" s="51"/>
      <c r="NXR27" s="51"/>
      <c r="NXS27" s="51"/>
      <c r="NXT27" s="51"/>
      <c r="NXU27" s="51"/>
      <c r="NXV27" s="51"/>
      <c r="NXW27" s="51"/>
      <c r="NXX27" s="51"/>
      <c r="NXY27" s="51"/>
      <c r="NXZ27" s="51"/>
      <c r="NYA27" s="51"/>
      <c r="NYB27" s="51"/>
      <c r="NYC27" s="51"/>
      <c r="NYD27" s="51"/>
      <c r="NYE27" s="51"/>
      <c r="NYF27" s="51"/>
      <c r="NYG27" s="51"/>
      <c r="NYH27" s="51"/>
      <c r="NYI27" s="51"/>
      <c r="NYJ27" s="51"/>
      <c r="NYK27" s="51"/>
      <c r="NYL27" s="51"/>
      <c r="NYM27" s="51"/>
      <c r="NYN27" s="51"/>
      <c r="NYO27" s="51"/>
      <c r="NYP27" s="51"/>
      <c r="NYQ27" s="51"/>
      <c r="NYR27" s="51"/>
      <c r="NYS27" s="51"/>
      <c r="NYT27" s="51"/>
      <c r="NYU27" s="51"/>
      <c r="NYV27" s="51"/>
      <c r="NYW27" s="51"/>
      <c r="NYX27" s="51"/>
      <c r="NYY27" s="51"/>
      <c r="NYZ27" s="51"/>
      <c r="NZA27" s="51"/>
      <c r="NZB27" s="51"/>
      <c r="NZC27" s="51"/>
      <c r="NZD27" s="51"/>
      <c r="NZE27" s="51"/>
      <c r="NZF27" s="51"/>
      <c r="NZG27" s="51"/>
      <c r="NZH27" s="51"/>
      <c r="NZI27" s="51"/>
      <c r="NZJ27" s="51"/>
      <c r="NZK27" s="51"/>
      <c r="NZL27" s="51"/>
      <c r="NZM27" s="51"/>
      <c r="NZN27" s="51"/>
      <c r="NZO27" s="51"/>
      <c r="NZP27" s="51"/>
      <c r="NZQ27" s="51"/>
      <c r="NZR27" s="51"/>
      <c r="NZS27" s="51"/>
      <c r="NZT27" s="51"/>
      <c r="NZU27" s="51"/>
      <c r="NZV27" s="51"/>
      <c r="NZW27" s="51"/>
      <c r="NZX27" s="51"/>
      <c r="NZY27" s="51"/>
      <c r="NZZ27" s="51"/>
      <c r="OAA27" s="51"/>
      <c r="OAB27" s="51"/>
      <c r="OAC27" s="51"/>
      <c r="OAD27" s="51"/>
      <c r="OAE27" s="51"/>
      <c r="OAF27" s="51"/>
      <c r="OAG27" s="51"/>
      <c r="OAH27" s="51"/>
      <c r="OAI27" s="51"/>
      <c r="OAJ27" s="51"/>
      <c r="OAK27" s="51"/>
      <c r="OAL27" s="51"/>
      <c r="OAM27" s="51"/>
      <c r="OAN27" s="51"/>
      <c r="OAO27" s="51"/>
      <c r="OAP27" s="51"/>
      <c r="OAQ27" s="51"/>
      <c r="OAR27" s="51"/>
      <c r="OAS27" s="51"/>
      <c r="OAT27" s="51"/>
      <c r="OAU27" s="51"/>
      <c r="OAV27" s="51"/>
      <c r="OAW27" s="51"/>
      <c r="OAX27" s="51"/>
      <c r="OAY27" s="51"/>
      <c r="OAZ27" s="51"/>
      <c r="OBA27" s="51"/>
      <c r="OBB27" s="51"/>
      <c r="OBC27" s="51"/>
      <c r="OBD27" s="51"/>
      <c r="OBE27" s="51"/>
      <c r="OBF27" s="51"/>
      <c r="OBG27" s="51"/>
      <c r="OBH27" s="51"/>
      <c r="OBI27" s="51"/>
      <c r="OBJ27" s="51"/>
      <c r="OBK27" s="51"/>
      <c r="OBL27" s="51"/>
      <c r="OBM27" s="51"/>
      <c r="OBN27" s="51"/>
      <c r="OBO27" s="51"/>
      <c r="OBP27" s="51"/>
      <c r="OBQ27" s="51"/>
      <c r="OBR27" s="51"/>
      <c r="OBS27" s="51"/>
      <c r="OBT27" s="51"/>
      <c r="OBU27" s="51"/>
      <c r="OBV27" s="51"/>
      <c r="OBW27" s="51"/>
      <c r="OBX27" s="51"/>
      <c r="OBY27" s="51"/>
      <c r="OBZ27" s="51"/>
      <c r="OCA27" s="51"/>
      <c r="OCB27" s="51"/>
      <c r="OCC27" s="51"/>
      <c r="OCD27" s="51"/>
      <c r="OCE27" s="51"/>
      <c r="OCF27" s="51"/>
      <c r="OCG27" s="51"/>
      <c r="OCH27" s="51"/>
      <c r="OCI27" s="51"/>
      <c r="OCJ27" s="51"/>
      <c r="OCK27" s="51"/>
      <c r="OCL27" s="51"/>
      <c r="OCM27" s="51"/>
      <c r="OCN27" s="51"/>
      <c r="OCO27" s="51"/>
      <c r="OCP27" s="51"/>
      <c r="OCQ27" s="51"/>
      <c r="OCR27" s="51"/>
      <c r="OCS27" s="51"/>
      <c r="OCT27" s="51"/>
      <c r="OCU27" s="51"/>
      <c r="OCV27" s="51"/>
      <c r="OCW27" s="51"/>
      <c r="OCX27" s="51"/>
      <c r="OCY27" s="51"/>
      <c r="OCZ27" s="51"/>
      <c r="ODA27" s="51"/>
      <c r="ODB27" s="51"/>
      <c r="ODC27" s="51"/>
      <c r="ODD27" s="51"/>
      <c r="ODE27" s="51"/>
      <c r="ODF27" s="51"/>
      <c r="ODG27" s="51"/>
      <c r="ODH27" s="51"/>
      <c r="ODI27" s="51"/>
      <c r="ODJ27" s="51"/>
      <c r="ODK27" s="51"/>
      <c r="ODL27" s="51"/>
      <c r="ODM27" s="51"/>
      <c r="ODN27" s="51"/>
      <c r="ODO27" s="51"/>
      <c r="ODP27" s="51"/>
      <c r="ODQ27" s="51"/>
      <c r="ODR27" s="51"/>
      <c r="ODS27" s="51"/>
      <c r="ODT27" s="51"/>
      <c r="ODU27" s="51"/>
      <c r="ODV27" s="51"/>
      <c r="ODW27" s="51"/>
      <c r="ODX27" s="51"/>
      <c r="ODY27" s="51"/>
      <c r="ODZ27" s="51"/>
      <c r="OEA27" s="51"/>
      <c r="OEB27" s="51"/>
      <c r="OEC27" s="51"/>
      <c r="OED27" s="51"/>
      <c r="OEE27" s="51"/>
      <c r="OEF27" s="51"/>
      <c r="OEG27" s="51"/>
      <c r="OEH27" s="51"/>
      <c r="OEI27" s="51"/>
      <c r="OEJ27" s="51"/>
      <c r="OEK27" s="51"/>
      <c r="OEL27" s="51"/>
      <c r="OEM27" s="51"/>
      <c r="OEN27" s="51"/>
      <c r="OEO27" s="51"/>
      <c r="OEP27" s="51"/>
      <c r="OEQ27" s="51"/>
      <c r="OER27" s="51"/>
      <c r="OES27" s="51"/>
      <c r="OET27" s="51"/>
      <c r="OEU27" s="51"/>
      <c r="OEV27" s="51"/>
      <c r="OEW27" s="51"/>
      <c r="OEX27" s="51"/>
      <c r="OEY27" s="51"/>
      <c r="OEZ27" s="51"/>
      <c r="OFA27" s="51"/>
      <c r="OFB27" s="51"/>
      <c r="OFC27" s="51"/>
      <c r="OFD27" s="51"/>
      <c r="OFE27" s="51"/>
      <c r="OFF27" s="51"/>
      <c r="OFG27" s="51"/>
      <c r="OFH27" s="51"/>
      <c r="OFI27" s="51"/>
      <c r="OFJ27" s="51"/>
      <c r="OFK27" s="51"/>
      <c r="OFL27" s="51"/>
      <c r="OFM27" s="51"/>
      <c r="OFN27" s="51"/>
      <c r="OFO27" s="51"/>
      <c r="OFP27" s="51"/>
      <c r="OFQ27" s="51"/>
      <c r="OFR27" s="51"/>
      <c r="OFS27" s="51"/>
      <c r="OFT27" s="51"/>
      <c r="OFU27" s="51"/>
      <c r="OFV27" s="51"/>
      <c r="OFW27" s="51"/>
      <c r="OFX27" s="51"/>
      <c r="OFY27" s="51"/>
      <c r="OFZ27" s="51"/>
      <c r="OGA27" s="51"/>
      <c r="OGB27" s="51"/>
      <c r="OGC27" s="51"/>
      <c r="OGD27" s="51"/>
      <c r="OGE27" s="51"/>
      <c r="OGF27" s="51"/>
      <c r="OGG27" s="51"/>
      <c r="OGH27" s="51"/>
      <c r="OGI27" s="51"/>
      <c r="OGJ27" s="51"/>
      <c r="OGK27" s="51"/>
      <c r="OGL27" s="51"/>
      <c r="OGM27" s="51"/>
      <c r="OGN27" s="51"/>
      <c r="OGO27" s="51"/>
      <c r="OGP27" s="51"/>
      <c r="OGQ27" s="51"/>
      <c r="OGR27" s="51"/>
      <c r="OGS27" s="51"/>
      <c r="OGT27" s="51"/>
      <c r="OGU27" s="51"/>
      <c r="OGV27" s="51"/>
      <c r="OGW27" s="51"/>
      <c r="OGX27" s="51"/>
      <c r="OGY27" s="51"/>
      <c r="OGZ27" s="51"/>
      <c r="OHA27" s="51"/>
      <c r="OHB27" s="51"/>
      <c r="OHC27" s="51"/>
      <c r="OHD27" s="51"/>
      <c r="OHE27" s="51"/>
      <c r="OHF27" s="51"/>
      <c r="OHG27" s="51"/>
      <c r="OHH27" s="51"/>
      <c r="OHI27" s="51"/>
      <c r="OHJ27" s="51"/>
      <c r="OHK27" s="51"/>
      <c r="OHL27" s="51"/>
      <c r="OHM27" s="51"/>
      <c r="OHN27" s="51"/>
      <c r="OHO27" s="51"/>
      <c r="OHP27" s="51"/>
      <c r="OHQ27" s="51"/>
      <c r="OHR27" s="51"/>
      <c r="OHS27" s="51"/>
      <c r="OHT27" s="51"/>
      <c r="OHU27" s="51"/>
      <c r="OHV27" s="51"/>
      <c r="OHW27" s="51"/>
      <c r="OHX27" s="51"/>
      <c r="OHY27" s="51"/>
      <c r="OHZ27" s="51"/>
      <c r="OIA27" s="51"/>
      <c r="OIB27" s="51"/>
      <c r="OIC27" s="51"/>
      <c r="OID27" s="51"/>
      <c r="OIE27" s="51"/>
      <c r="OIF27" s="51"/>
      <c r="OIG27" s="51"/>
      <c r="OIH27" s="51"/>
      <c r="OII27" s="51"/>
      <c r="OIJ27" s="51"/>
      <c r="OIK27" s="51"/>
      <c r="OIL27" s="51"/>
      <c r="OIM27" s="51"/>
      <c r="OIN27" s="51"/>
      <c r="OIO27" s="51"/>
      <c r="OIP27" s="51"/>
      <c r="OIQ27" s="51"/>
      <c r="OIR27" s="51"/>
      <c r="OIS27" s="51"/>
      <c r="OIT27" s="51"/>
      <c r="OIU27" s="51"/>
      <c r="OIV27" s="51"/>
      <c r="OIW27" s="51"/>
      <c r="OIX27" s="51"/>
      <c r="OIY27" s="51"/>
      <c r="OIZ27" s="51"/>
      <c r="OJA27" s="51"/>
      <c r="OJB27" s="51"/>
      <c r="OJC27" s="51"/>
      <c r="OJD27" s="51"/>
      <c r="OJE27" s="51"/>
      <c r="OJF27" s="51"/>
      <c r="OJG27" s="51"/>
      <c r="OJH27" s="51"/>
      <c r="OJI27" s="51"/>
      <c r="OJJ27" s="51"/>
      <c r="OJK27" s="51"/>
      <c r="OJL27" s="51"/>
      <c r="OJM27" s="51"/>
      <c r="OJN27" s="51"/>
      <c r="OJO27" s="51"/>
      <c r="OJP27" s="51"/>
      <c r="OJQ27" s="51"/>
      <c r="OJR27" s="51"/>
      <c r="OJS27" s="51"/>
      <c r="OJT27" s="51"/>
      <c r="OJU27" s="51"/>
      <c r="OJV27" s="51"/>
      <c r="OJW27" s="51"/>
      <c r="OJX27" s="51"/>
      <c r="OJY27" s="51"/>
      <c r="OJZ27" s="51"/>
      <c r="OKA27" s="51"/>
      <c r="OKB27" s="51"/>
      <c r="OKC27" s="51"/>
      <c r="OKD27" s="51"/>
      <c r="OKE27" s="51"/>
      <c r="OKF27" s="51"/>
      <c r="OKG27" s="51"/>
      <c r="OKH27" s="51"/>
      <c r="OKI27" s="51"/>
      <c r="OKJ27" s="51"/>
      <c r="OKK27" s="51"/>
      <c r="OKL27" s="51"/>
      <c r="OKM27" s="51"/>
      <c r="OKN27" s="51"/>
      <c r="OKO27" s="51"/>
      <c r="OKP27" s="51"/>
      <c r="OKQ27" s="51"/>
      <c r="OKR27" s="51"/>
      <c r="OKS27" s="51"/>
      <c r="OKT27" s="51"/>
      <c r="OKU27" s="51"/>
      <c r="OKV27" s="51"/>
      <c r="OKW27" s="51"/>
      <c r="OKX27" s="51"/>
      <c r="OKY27" s="51"/>
      <c r="OKZ27" s="51"/>
      <c r="OLA27" s="51"/>
      <c r="OLB27" s="51"/>
      <c r="OLC27" s="51"/>
      <c r="OLD27" s="51"/>
      <c r="OLE27" s="51"/>
      <c r="OLF27" s="51"/>
      <c r="OLG27" s="51"/>
      <c r="OLH27" s="51"/>
      <c r="OLI27" s="51"/>
      <c r="OLJ27" s="51"/>
      <c r="OLK27" s="51"/>
      <c r="OLL27" s="51"/>
      <c r="OLM27" s="51"/>
      <c r="OLN27" s="51"/>
      <c r="OLO27" s="51"/>
      <c r="OLP27" s="51"/>
      <c r="OLQ27" s="51"/>
      <c r="OLR27" s="51"/>
      <c r="OLS27" s="51"/>
      <c r="OLT27" s="51"/>
      <c r="OLU27" s="51"/>
      <c r="OLV27" s="51"/>
      <c r="OLW27" s="51"/>
      <c r="OLX27" s="51"/>
      <c r="OLY27" s="51"/>
      <c r="OLZ27" s="51"/>
      <c r="OMA27" s="51"/>
      <c r="OMB27" s="51"/>
      <c r="OMC27" s="51"/>
      <c r="OMD27" s="51"/>
      <c r="OME27" s="51"/>
      <c r="OMF27" s="51"/>
      <c r="OMG27" s="51"/>
      <c r="OMH27" s="51"/>
      <c r="OMI27" s="51"/>
      <c r="OMJ27" s="51"/>
      <c r="OMK27" s="51"/>
      <c r="OML27" s="51"/>
      <c r="OMM27" s="51"/>
      <c r="OMN27" s="51"/>
      <c r="OMO27" s="51"/>
      <c r="OMP27" s="51"/>
      <c r="OMQ27" s="51"/>
      <c r="OMR27" s="51"/>
      <c r="OMS27" s="51"/>
      <c r="OMT27" s="51"/>
      <c r="OMU27" s="51"/>
      <c r="OMV27" s="51"/>
      <c r="OMW27" s="51"/>
      <c r="OMX27" s="51"/>
      <c r="OMY27" s="51"/>
      <c r="OMZ27" s="51"/>
      <c r="ONA27" s="51"/>
      <c r="ONB27" s="51"/>
      <c r="ONC27" s="51"/>
      <c r="OND27" s="51"/>
      <c r="ONE27" s="51"/>
      <c r="ONF27" s="51"/>
      <c r="ONG27" s="51"/>
      <c r="ONH27" s="51"/>
      <c r="ONI27" s="51"/>
      <c r="ONJ27" s="51"/>
      <c r="ONK27" s="51"/>
      <c r="ONL27" s="51"/>
      <c r="ONM27" s="51"/>
      <c r="ONN27" s="51"/>
      <c r="ONO27" s="51"/>
      <c r="ONP27" s="51"/>
      <c r="ONQ27" s="51"/>
      <c r="ONR27" s="51"/>
      <c r="ONS27" s="51"/>
      <c r="ONT27" s="51"/>
      <c r="ONU27" s="51"/>
      <c r="ONV27" s="51"/>
      <c r="ONW27" s="51"/>
      <c r="ONX27" s="51"/>
      <c r="ONY27" s="51"/>
      <c r="ONZ27" s="51"/>
      <c r="OOA27" s="51"/>
      <c r="OOB27" s="51"/>
      <c r="OOC27" s="51"/>
      <c r="OOD27" s="51"/>
      <c r="OOE27" s="51"/>
      <c r="OOF27" s="51"/>
      <c r="OOG27" s="51"/>
      <c r="OOH27" s="51"/>
      <c r="OOI27" s="51"/>
      <c r="OOJ27" s="51"/>
      <c r="OOK27" s="51"/>
      <c r="OOL27" s="51"/>
      <c r="OOM27" s="51"/>
      <c r="OON27" s="51"/>
      <c r="OOO27" s="51"/>
      <c r="OOP27" s="51"/>
      <c r="OOQ27" s="51"/>
      <c r="OOR27" s="51"/>
      <c r="OOS27" s="51"/>
      <c r="OOT27" s="51"/>
      <c r="OOU27" s="51"/>
      <c r="OOV27" s="51"/>
      <c r="OOW27" s="51"/>
      <c r="OOX27" s="51"/>
      <c r="OOY27" s="51"/>
      <c r="OOZ27" s="51"/>
      <c r="OPA27" s="51"/>
      <c r="OPB27" s="51"/>
      <c r="OPC27" s="51"/>
      <c r="OPD27" s="51"/>
      <c r="OPE27" s="51"/>
      <c r="OPF27" s="51"/>
      <c r="OPG27" s="51"/>
      <c r="OPH27" s="51"/>
      <c r="OPI27" s="51"/>
      <c r="OPJ27" s="51"/>
      <c r="OPK27" s="51"/>
      <c r="OPL27" s="51"/>
      <c r="OPM27" s="51"/>
      <c r="OPN27" s="51"/>
      <c r="OPO27" s="51"/>
      <c r="OPP27" s="51"/>
      <c r="OPQ27" s="51"/>
      <c r="OPR27" s="51"/>
      <c r="OPS27" s="51"/>
      <c r="OPT27" s="51"/>
      <c r="OPU27" s="51"/>
      <c r="OPV27" s="51"/>
      <c r="OPW27" s="51"/>
      <c r="OPX27" s="51"/>
      <c r="OPY27" s="51"/>
      <c r="OPZ27" s="51"/>
      <c r="OQA27" s="51"/>
      <c r="OQB27" s="51"/>
      <c r="OQC27" s="51"/>
      <c r="OQD27" s="51"/>
      <c r="OQE27" s="51"/>
      <c r="OQF27" s="51"/>
      <c r="OQG27" s="51"/>
      <c r="OQH27" s="51"/>
      <c r="OQI27" s="51"/>
      <c r="OQJ27" s="51"/>
      <c r="OQK27" s="51"/>
      <c r="OQL27" s="51"/>
      <c r="OQM27" s="51"/>
      <c r="OQN27" s="51"/>
      <c r="OQO27" s="51"/>
      <c r="OQP27" s="51"/>
      <c r="OQQ27" s="51"/>
      <c r="OQR27" s="51"/>
      <c r="OQS27" s="51"/>
      <c r="OQT27" s="51"/>
      <c r="OQU27" s="51"/>
      <c r="OQV27" s="51"/>
      <c r="OQW27" s="51"/>
      <c r="OQX27" s="51"/>
      <c r="OQY27" s="51"/>
      <c r="OQZ27" s="51"/>
      <c r="ORA27" s="51"/>
      <c r="ORB27" s="51"/>
      <c r="ORC27" s="51"/>
      <c r="ORD27" s="51"/>
      <c r="ORE27" s="51"/>
      <c r="ORF27" s="51"/>
      <c r="ORG27" s="51"/>
      <c r="ORH27" s="51"/>
      <c r="ORI27" s="51"/>
      <c r="ORJ27" s="51"/>
      <c r="ORK27" s="51"/>
      <c r="ORL27" s="51"/>
      <c r="ORM27" s="51"/>
      <c r="ORN27" s="51"/>
      <c r="ORO27" s="51"/>
      <c r="ORP27" s="51"/>
      <c r="ORQ27" s="51"/>
      <c r="ORR27" s="51"/>
      <c r="ORS27" s="51"/>
      <c r="ORT27" s="51"/>
      <c r="ORU27" s="51"/>
      <c r="ORV27" s="51"/>
      <c r="ORW27" s="51"/>
      <c r="ORX27" s="51"/>
      <c r="ORY27" s="51"/>
      <c r="ORZ27" s="51"/>
      <c r="OSA27" s="51"/>
      <c r="OSB27" s="51"/>
      <c r="OSC27" s="51"/>
      <c r="OSD27" s="51"/>
      <c r="OSE27" s="51"/>
      <c r="OSF27" s="51"/>
      <c r="OSG27" s="51"/>
      <c r="OSH27" s="51"/>
      <c r="OSI27" s="51"/>
      <c r="OSJ27" s="51"/>
      <c r="OSK27" s="51"/>
      <c r="OSL27" s="51"/>
      <c r="OSM27" s="51"/>
      <c r="OSN27" s="51"/>
      <c r="OSO27" s="51"/>
      <c r="OSP27" s="51"/>
      <c r="OSQ27" s="51"/>
      <c r="OSR27" s="51"/>
      <c r="OSS27" s="51"/>
      <c r="OST27" s="51"/>
      <c r="OSU27" s="51"/>
      <c r="OSV27" s="51"/>
      <c r="OSW27" s="51"/>
      <c r="OSX27" s="51"/>
      <c r="OSY27" s="51"/>
      <c r="OSZ27" s="51"/>
      <c r="OTA27" s="51"/>
      <c r="OTB27" s="51"/>
      <c r="OTC27" s="51"/>
      <c r="OTD27" s="51"/>
      <c r="OTE27" s="51"/>
      <c r="OTF27" s="51"/>
      <c r="OTG27" s="51"/>
      <c r="OTH27" s="51"/>
      <c r="OTI27" s="51"/>
      <c r="OTJ27" s="51"/>
      <c r="OTK27" s="51"/>
      <c r="OTL27" s="51"/>
      <c r="OTM27" s="51"/>
      <c r="OTN27" s="51"/>
      <c r="OTO27" s="51"/>
      <c r="OTP27" s="51"/>
      <c r="OTQ27" s="51"/>
      <c r="OTR27" s="51"/>
      <c r="OTS27" s="51"/>
      <c r="OTT27" s="51"/>
      <c r="OTU27" s="51"/>
      <c r="OTV27" s="51"/>
      <c r="OTW27" s="51"/>
      <c r="OTX27" s="51"/>
      <c r="OTY27" s="51"/>
      <c r="OTZ27" s="51"/>
      <c r="OUA27" s="51"/>
      <c r="OUB27" s="51"/>
      <c r="OUC27" s="51"/>
      <c r="OUD27" s="51"/>
      <c r="OUE27" s="51"/>
      <c r="OUF27" s="51"/>
      <c r="OUG27" s="51"/>
      <c r="OUH27" s="51"/>
      <c r="OUI27" s="51"/>
      <c r="OUJ27" s="51"/>
      <c r="OUK27" s="51"/>
      <c r="OUL27" s="51"/>
      <c r="OUM27" s="51"/>
      <c r="OUN27" s="51"/>
      <c r="OUO27" s="51"/>
      <c r="OUP27" s="51"/>
      <c r="OUQ27" s="51"/>
      <c r="OUR27" s="51"/>
      <c r="OUS27" s="51"/>
      <c r="OUT27" s="51"/>
      <c r="OUU27" s="51"/>
      <c r="OUV27" s="51"/>
      <c r="OUW27" s="51"/>
      <c r="OUX27" s="51"/>
      <c r="OUY27" s="51"/>
      <c r="OUZ27" s="51"/>
      <c r="OVA27" s="51"/>
      <c r="OVB27" s="51"/>
      <c r="OVC27" s="51"/>
      <c r="OVD27" s="51"/>
      <c r="OVE27" s="51"/>
      <c r="OVF27" s="51"/>
      <c r="OVG27" s="51"/>
      <c r="OVH27" s="51"/>
      <c r="OVI27" s="51"/>
      <c r="OVJ27" s="51"/>
      <c r="OVK27" s="51"/>
      <c r="OVL27" s="51"/>
      <c r="OVM27" s="51"/>
      <c r="OVN27" s="51"/>
      <c r="OVO27" s="51"/>
      <c r="OVP27" s="51"/>
      <c r="OVQ27" s="51"/>
      <c r="OVR27" s="51"/>
      <c r="OVS27" s="51"/>
      <c r="OVT27" s="51"/>
      <c r="OVU27" s="51"/>
      <c r="OVV27" s="51"/>
      <c r="OVW27" s="51"/>
      <c r="OVX27" s="51"/>
      <c r="OVY27" s="51"/>
      <c r="OVZ27" s="51"/>
      <c r="OWA27" s="51"/>
      <c r="OWB27" s="51"/>
      <c r="OWC27" s="51"/>
      <c r="OWD27" s="51"/>
      <c r="OWE27" s="51"/>
      <c r="OWF27" s="51"/>
      <c r="OWG27" s="51"/>
      <c r="OWH27" s="51"/>
      <c r="OWI27" s="51"/>
      <c r="OWJ27" s="51"/>
      <c r="OWK27" s="51"/>
      <c r="OWL27" s="51"/>
      <c r="OWM27" s="51"/>
      <c r="OWN27" s="51"/>
      <c r="OWO27" s="51"/>
      <c r="OWP27" s="51"/>
      <c r="OWQ27" s="51"/>
      <c r="OWR27" s="51"/>
      <c r="OWS27" s="51"/>
      <c r="OWT27" s="51"/>
      <c r="OWU27" s="51"/>
      <c r="OWV27" s="51"/>
      <c r="OWW27" s="51"/>
      <c r="OWX27" s="51"/>
      <c r="OWY27" s="51"/>
      <c r="OWZ27" s="51"/>
      <c r="OXA27" s="51"/>
      <c r="OXB27" s="51"/>
      <c r="OXC27" s="51"/>
      <c r="OXD27" s="51"/>
      <c r="OXE27" s="51"/>
      <c r="OXF27" s="51"/>
      <c r="OXG27" s="51"/>
      <c r="OXH27" s="51"/>
      <c r="OXI27" s="51"/>
      <c r="OXJ27" s="51"/>
      <c r="OXK27" s="51"/>
      <c r="OXL27" s="51"/>
      <c r="OXM27" s="51"/>
      <c r="OXN27" s="51"/>
      <c r="OXO27" s="51"/>
      <c r="OXP27" s="51"/>
      <c r="OXQ27" s="51"/>
      <c r="OXR27" s="51"/>
      <c r="OXS27" s="51"/>
      <c r="OXT27" s="51"/>
      <c r="OXU27" s="51"/>
      <c r="OXV27" s="51"/>
      <c r="OXW27" s="51"/>
      <c r="OXX27" s="51"/>
      <c r="OXY27" s="51"/>
      <c r="OXZ27" s="51"/>
      <c r="OYA27" s="51"/>
      <c r="OYB27" s="51"/>
      <c r="OYC27" s="51"/>
      <c r="OYD27" s="51"/>
      <c r="OYE27" s="51"/>
      <c r="OYF27" s="51"/>
      <c r="OYG27" s="51"/>
      <c r="OYH27" s="51"/>
      <c r="OYI27" s="51"/>
      <c r="OYJ27" s="51"/>
      <c r="OYK27" s="51"/>
      <c r="OYL27" s="51"/>
      <c r="OYM27" s="51"/>
      <c r="OYN27" s="51"/>
      <c r="OYO27" s="51"/>
      <c r="OYP27" s="51"/>
      <c r="OYQ27" s="51"/>
      <c r="OYR27" s="51"/>
      <c r="OYS27" s="51"/>
      <c r="OYT27" s="51"/>
      <c r="OYU27" s="51"/>
      <c r="OYV27" s="51"/>
      <c r="OYW27" s="51"/>
      <c r="OYX27" s="51"/>
      <c r="OYY27" s="51"/>
      <c r="OYZ27" s="51"/>
      <c r="OZA27" s="51"/>
      <c r="OZB27" s="51"/>
      <c r="OZC27" s="51"/>
      <c r="OZD27" s="51"/>
      <c r="OZE27" s="51"/>
      <c r="OZF27" s="51"/>
      <c r="OZG27" s="51"/>
      <c r="OZH27" s="51"/>
      <c r="OZI27" s="51"/>
      <c r="OZJ27" s="51"/>
      <c r="OZK27" s="51"/>
      <c r="OZL27" s="51"/>
      <c r="OZM27" s="51"/>
      <c r="OZN27" s="51"/>
      <c r="OZO27" s="51"/>
      <c r="OZP27" s="51"/>
      <c r="OZQ27" s="51"/>
      <c r="OZR27" s="51"/>
      <c r="OZS27" s="51"/>
      <c r="OZT27" s="51"/>
      <c r="OZU27" s="51"/>
      <c r="OZV27" s="51"/>
      <c r="OZW27" s="51"/>
      <c r="OZX27" s="51"/>
      <c r="OZY27" s="51"/>
      <c r="OZZ27" s="51"/>
      <c r="PAA27" s="51"/>
      <c r="PAB27" s="51"/>
      <c r="PAC27" s="51"/>
      <c r="PAD27" s="51"/>
      <c r="PAE27" s="51"/>
      <c r="PAF27" s="51"/>
      <c r="PAG27" s="51"/>
      <c r="PAH27" s="51"/>
      <c r="PAI27" s="51"/>
      <c r="PAJ27" s="51"/>
      <c r="PAK27" s="51"/>
      <c r="PAL27" s="51"/>
      <c r="PAM27" s="51"/>
      <c r="PAN27" s="51"/>
      <c r="PAO27" s="51"/>
      <c r="PAP27" s="51"/>
      <c r="PAQ27" s="51"/>
      <c r="PAR27" s="51"/>
      <c r="PAS27" s="51"/>
      <c r="PAT27" s="51"/>
      <c r="PAU27" s="51"/>
      <c r="PAV27" s="51"/>
      <c r="PAW27" s="51"/>
      <c r="PAX27" s="51"/>
      <c r="PAY27" s="51"/>
      <c r="PAZ27" s="51"/>
      <c r="PBA27" s="51"/>
      <c r="PBB27" s="51"/>
      <c r="PBC27" s="51"/>
      <c r="PBD27" s="51"/>
      <c r="PBE27" s="51"/>
      <c r="PBF27" s="51"/>
      <c r="PBG27" s="51"/>
      <c r="PBH27" s="51"/>
      <c r="PBI27" s="51"/>
      <c r="PBJ27" s="51"/>
      <c r="PBK27" s="51"/>
      <c r="PBL27" s="51"/>
      <c r="PBM27" s="51"/>
      <c r="PBN27" s="51"/>
      <c r="PBO27" s="51"/>
      <c r="PBP27" s="51"/>
      <c r="PBQ27" s="51"/>
      <c r="PBR27" s="51"/>
      <c r="PBS27" s="51"/>
      <c r="PBT27" s="51"/>
      <c r="PBU27" s="51"/>
      <c r="PBV27" s="51"/>
      <c r="PBW27" s="51"/>
      <c r="PBX27" s="51"/>
      <c r="PBY27" s="51"/>
      <c r="PBZ27" s="51"/>
      <c r="PCA27" s="51"/>
      <c r="PCB27" s="51"/>
      <c r="PCC27" s="51"/>
      <c r="PCD27" s="51"/>
      <c r="PCE27" s="51"/>
      <c r="PCF27" s="51"/>
      <c r="PCG27" s="51"/>
      <c r="PCH27" s="51"/>
      <c r="PCI27" s="51"/>
      <c r="PCJ27" s="51"/>
      <c r="PCK27" s="51"/>
      <c r="PCL27" s="51"/>
      <c r="PCM27" s="51"/>
      <c r="PCN27" s="51"/>
      <c r="PCO27" s="51"/>
      <c r="PCP27" s="51"/>
      <c r="PCQ27" s="51"/>
      <c r="PCR27" s="51"/>
      <c r="PCS27" s="51"/>
      <c r="PCT27" s="51"/>
      <c r="PCU27" s="51"/>
      <c r="PCV27" s="51"/>
      <c r="PCW27" s="51"/>
      <c r="PCX27" s="51"/>
      <c r="PCY27" s="51"/>
      <c r="PCZ27" s="51"/>
      <c r="PDA27" s="51"/>
      <c r="PDB27" s="51"/>
      <c r="PDC27" s="51"/>
      <c r="PDD27" s="51"/>
      <c r="PDE27" s="51"/>
      <c r="PDF27" s="51"/>
      <c r="PDG27" s="51"/>
      <c r="PDH27" s="51"/>
      <c r="PDI27" s="51"/>
      <c r="PDJ27" s="51"/>
      <c r="PDK27" s="51"/>
      <c r="PDL27" s="51"/>
      <c r="PDM27" s="51"/>
      <c r="PDN27" s="51"/>
      <c r="PDO27" s="51"/>
      <c r="PDP27" s="51"/>
      <c r="PDQ27" s="51"/>
      <c r="PDR27" s="51"/>
      <c r="PDS27" s="51"/>
      <c r="PDT27" s="51"/>
      <c r="PDU27" s="51"/>
      <c r="PDV27" s="51"/>
      <c r="PDW27" s="51"/>
      <c r="PDX27" s="51"/>
      <c r="PDY27" s="51"/>
      <c r="PDZ27" s="51"/>
      <c r="PEA27" s="51"/>
      <c r="PEB27" s="51"/>
      <c r="PEC27" s="51"/>
      <c r="PED27" s="51"/>
      <c r="PEE27" s="51"/>
      <c r="PEF27" s="51"/>
      <c r="PEG27" s="51"/>
      <c r="PEH27" s="51"/>
      <c r="PEI27" s="51"/>
      <c r="PEJ27" s="51"/>
      <c r="PEK27" s="51"/>
      <c r="PEL27" s="51"/>
      <c r="PEM27" s="51"/>
      <c r="PEN27" s="51"/>
      <c r="PEO27" s="51"/>
      <c r="PEP27" s="51"/>
      <c r="PEQ27" s="51"/>
      <c r="PER27" s="51"/>
      <c r="PES27" s="51"/>
      <c r="PET27" s="51"/>
      <c r="PEU27" s="51"/>
      <c r="PEV27" s="51"/>
      <c r="PEW27" s="51"/>
      <c r="PEX27" s="51"/>
      <c r="PEY27" s="51"/>
      <c r="PEZ27" s="51"/>
      <c r="PFA27" s="51"/>
      <c r="PFB27" s="51"/>
      <c r="PFC27" s="51"/>
      <c r="PFD27" s="51"/>
      <c r="PFE27" s="51"/>
      <c r="PFF27" s="51"/>
      <c r="PFG27" s="51"/>
      <c r="PFH27" s="51"/>
      <c r="PFI27" s="51"/>
      <c r="PFJ27" s="51"/>
      <c r="PFK27" s="51"/>
      <c r="PFL27" s="51"/>
      <c r="PFM27" s="51"/>
      <c r="PFN27" s="51"/>
      <c r="PFO27" s="51"/>
      <c r="PFP27" s="51"/>
      <c r="PFQ27" s="51"/>
      <c r="PFR27" s="51"/>
      <c r="PFS27" s="51"/>
      <c r="PFT27" s="51"/>
      <c r="PFU27" s="51"/>
      <c r="PFV27" s="51"/>
      <c r="PFW27" s="51"/>
      <c r="PFX27" s="51"/>
      <c r="PFY27" s="51"/>
      <c r="PFZ27" s="51"/>
      <c r="PGA27" s="51"/>
      <c r="PGB27" s="51"/>
      <c r="PGC27" s="51"/>
      <c r="PGD27" s="51"/>
      <c r="PGE27" s="51"/>
      <c r="PGF27" s="51"/>
      <c r="PGG27" s="51"/>
      <c r="PGH27" s="51"/>
      <c r="PGI27" s="51"/>
      <c r="PGJ27" s="51"/>
      <c r="PGK27" s="51"/>
      <c r="PGL27" s="51"/>
      <c r="PGM27" s="51"/>
      <c r="PGN27" s="51"/>
      <c r="PGO27" s="51"/>
      <c r="PGP27" s="51"/>
      <c r="PGQ27" s="51"/>
      <c r="PGR27" s="51"/>
      <c r="PGS27" s="51"/>
      <c r="PGT27" s="51"/>
      <c r="PGU27" s="51"/>
      <c r="PGV27" s="51"/>
      <c r="PGW27" s="51"/>
      <c r="PGX27" s="51"/>
      <c r="PGY27" s="51"/>
      <c r="PGZ27" s="51"/>
      <c r="PHA27" s="51"/>
      <c r="PHB27" s="51"/>
      <c r="PHC27" s="51"/>
      <c r="PHD27" s="51"/>
      <c r="PHE27" s="51"/>
      <c r="PHF27" s="51"/>
      <c r="PHG27" s="51"/>
      <c r="PHH27" s="51"/>
      <c r="PHI27" s="51"/>
      <c r="PHJ27" s="51"/>
      <c r="PHK27" s="51"/>
      <c r="PHL27" s="51"/>
      <c r="PHM27" s="51"/>
      <c r="PHN27" s="51"/>
      <c r="PHO27" s="51"/>
      <c r="PHP27" s="51"/>
      <c r="PHQ27" s="51"/>
      <c r="PHR27" s="51"/>
      <c r="PHS27" s="51"/>
      <c r="PHT27" s="51"/>
      <c r="PHU27" s="51"/>
      <c r="PHV27" s="51"/>
      <c r="PHW27" s="51"/>
      <c r="PHX27" s="51"/>
      <c r="PHY27" s="51"/>
      <c r="PHZ27" s="51"/>
      <c r="PIA27" s="51"/>
      <c r="PIB27" s="51"/>
      <c r="PIC27" s="51"/>
      <c r="PID27" s="51"/>
      <c r="PIE27" s="51"/>
      <c r="PIF27" s="51"/>
      <c r="PIG27" s="51"/>
      <c r="PIH27" s="51"/>
      <c r="PII27" s="51"/>
      <c r="PIJ27" s="51"/>
      <c r="PIK27" s="51"/>
      <c r="PIL27" s="51"/>
      <c r="PIM27" s="51"/>
      <c r="PIN27" s="51"/>
      <c r="PIO27" s="51"/>
      <c r="PIP27" s="51"/>
      <c r="PIQ27" s="51"/>
      <c r="PIR27" s="51"/>
      <c r="PIS27" s="51"/>
      <c r="PIT27" s="51"/>
      <c r="PIU27" s="51"/>
      <c r="PIV27" s="51"/>
      <c r="PIW27" s="51"/>
      <c r="PIX27" s="51"/>
      <c r="PIY27" s="51"/>
      <c r="PIZ27" s="51"/>
      <c r="PJA27" s="51"/>
      <c r="PJB27" s="51"/>
      <c r="PJC27" s="51"/>
      <c r="PJD27" s="51"/>
      <c r="PJE27" s="51"/>
      <c r="PJF27" s="51"/>
      <c r="PJG27" s="51"/>
      <c r="PJH27" s="51"/>
      <c r="PJI27" s="51"/>
      <c r="PJJ27" s="51"/>
      <c r="PJK27" s="51"/>
      <c r="PJL27" s="51"/>
      <c r="PJM27" s="51"/>
      <c r="PJN27" s="51"/>
      <c r="PJO27" s="51"/>
      <c r="PJP27" s="51"/>
      <c r="PJQ27" s="51"/>
      <c r="PJR27" s="51"/>
      <c r="PJS27" s="51"/>
      <c r="PJT27" s="51"/>
      <c r="PJU27" s="51"/>
      <c r="PJV27" s="51"/>
      <c r="PJW27" s="51"/>
      <c r="PJX27" s="51"/>
      <c r="PJY27" s="51"/>
      <c r="PJZ27" s="51"/>
      <c r="PKA27" s="51"/>
      <c r="PKB27" s="51"/>
      <c r="PKC27" s="51"/>
      <c r="PKD27" s="51"/>
      <c r="PKE27" s="51"/>
      <c r="PKF27" s="51"/>
      <c r="PKG27" s="51"/>
      <c r="PKH27" s="51"/>
      <c r="PKI27" s="51"/>
      <c r="PKJ27" s="51"/>
      <c r="PKK27" s="51"/>
      <c r="PKL27" s="51"/>
      <c r="PKM27" s="51"/>
      <c r="PKN27" s="51"/>
      <c r="PKO27" s="51"/>
      <c r="PKP27" s="51"/>
      <c r="PKQ27" s="51"/>
      <c r="PKR27" s="51"/>
      <c r="PKS27" s="51"/>
      <c r="PKT27" s="51"/>
      <c r="PKU27" s="51"/>
      <c r="PKV27" s="51"/>
      <c r="PKW27" s="51"/>
      <c r="PKX27" s="51"/>
      <c r="PKY27" s="51"/>
      <c r="PKZ27" s="51"/>
      <c r="PLA27" s="51"/>
      <c r="PLB27" s="51"/>
      <c r="PLC27" s="51"/>
      <c r="PLD27" s="51"/>
      <c r="PLE27" s="51"/>
      <c r="PLF27" s="51"/>
      <c r="PLG27" s="51"/>
      <c r="PLH27" s="51"/>
      <c r="PLI27" s="51"/>
      <c r="PLJ27" s="51"/>
      <c r="PLK27" s="51"/>
      <c r="PLL27" s="51"/>
      <c r="PLM27" s="51"/>
      <c r="PLN27" s="51"/>
      <c r="PLO27" s="51"/>
      <c r="PLP27" s="51"/>
      <c r="PLQ27" s="51"/>
      <c r="PLR27" s="51"/>
      <c r="PLS27" s="51"/>
      <c r="PLT27" s="51"/>
      <c r="PLU27" s="51"/>
      <c r="PLV27" s="51"/>
      <c r="PLW27" s="51"/>
      <c r="PLX27" s="51"/>
      <c r="PLY27" s="51"/>
      <c r="PLZ27" s="51"/>
      <c r="PMA27" s="51"/>
      <c r="PMB27" s="51"/>
      <c r="PMC27" s="51"/>
      <c r="PMD27" s="51"/>
      <c r="PME27" s="51"/>
      <c r="PMF27" s="51"/>
      <c r="PMG27" s="51"/>
      <c r="PMH27" s="51"/>
      <c r="PMI27" s="51"/>
      <c r="PMJ27" s="51"/>
      <c r="PMK27" s="51"/>
      <c r="PML27" s="51"/>
      <c r="PMM27" s="51"/>
      <c r="PMN27" s="51"/>
      <c r="PMO27" s="51"/>
      <c r="PMP27" s="51"/>
      <c r="PMQ27" s="51"/>
      <c r="PMR27" s="51"/>
      <c r="PMS27" s="51"/>
      <c r="PMT27" s="51"/>
      <c r="PMU27" s="51"/>
      <c r="PMV27" s="51"/>
      <c r="PMW27" s="51"/>
      <c r="PMX27" s="51"/>
      <c r="PMY27" s="51"/>
      <c r="PMZ27" s="51"/>
      <c r="PNA27" s="51"/>
      <c r="PNB27" s="51"/>
      <c r="PNC27" s="51"/>
      <c r="PND27" s="51"/>
      <c r="PNE27" s="51"/>
      <c r="PNF27" s="51"/>
      <c r="PNG27" s="51"/>
      <c r="PNH27" s="51"/>
      <c r="PNI27" s="51"/>
      <c r="PNJ27" s="51"/>
      <c r="PNK27" s="51"/>
      <c r="PNL27" s="51"/>
      <c r="PNM27" s="51"/>
      <c r="PNN27" s="51"/>
      <c r="PNO27" s="51"/>
      <c r="PNP27" s="51"/>
      <c r="PNQ27" s="51"/>
      <c r="PNR27" s="51"/>
      <c r="PNS27" s="51"/>
      <c r="PNT27" s="51"/>
      <c r="PNU27" s="51"/>
      <c r="PNV27" s="51"/>
      <c r="PNW27" s="51"/>
      <c r="PNX27" s="51"/>
      <c r="PNY27" s="51"/>
      <c r="PNZ27" s="51"/>
      <c r="POA27" s="51"/>
      <c r="POB27" s="51"/>
      <c r="POC27" s="51"/>
      <c r="POD27" s="51"/>
      <c r="POE27" s="51"/>
      <c r="POF27" s="51"/>
      <c r="POG27" s="51"/>
      <c r="POH27" s="51"/>
      <c r="POI27" s="51"/>
      <c r="POJ27" s="51"/>
      <c r="POK27" s="51"/>
      <c r="POL27" s="51"/>
      <c r="POM27" s="51"/>
      <c r="PON27" s="51"/>
      <c r="POO27" s="51"/>
      <c r="POP27" s="51"/>
      <c r="POQ27" s="51"/>
      <c r="POR27" s="51"/>
      <c r="POS27" s="51"/>
      <c r="POT27" s="51"/>
      <c r="POU27" s="51"/>
      <c r="POV27" s="51"/>
      <c r="POW27" s="51"/>
      <c r="POX27" s="51"/>
      <c r="POY27" s="51"/>
      <c r="POZ27" s="51"/>
      <c r="PPA27" s="51"/>
      <c r="PPB27" s="51"/>
      <c r="PPC27" s="51"/>
      <c r="PPD27" s="51"/>
      <c r="PPE27" s="51"/>
      <c r="PPF27" s="51"/>
      <c r="PPG27" s="51"/>
      <c r="PPH27" s="51"/>
      <c r="PPI27" s="51"/>
      <c r="PPJ27" s="51"/>
      <c r="PPK27" s="51"/>
      <c r="PPL27" s="51"/>
      <c r="PPM27" s="51"/>
      <c r="PPN27" s="51"/>
      <c r="PPO27" s="51"/>
      <c r="PPP27" s="51"/>
      <c r="PPQ27" s="51"/>
      <c r="PPR27" s="51"/>
      <c r="PPS27" s="51"/>
      <c r="PPT27" s="51"/>
      <c r="PPU27" s="51"/>
      <c r="PPV27" s="51"/>
      <c r="PPW27" s="51"/>
      <c r="PPX27" s="51"/>
      <c r="PPY27" s="51"/>
      <c r="PPZ27" s="51"/>
      <c r="PQA27" s="51"/>
      <c r="PQB27" s="51"/>
      <c r="PQC27" s="51"/>
      <c r="PQD27" s="51"/>
      <c r="PQE27" s="51"/>
      <c r="PQF27" s="51"/>
      <c r="PQG27" s="51"/>
      <c r="PQH27" s="51"/>
      <c r="PQI27" s="51"/>
      <c r="PQJ27" s="51"/>
      <c r="PQK27" s="51"/>
      <c r="PQL27" s="51"/>
      <c r="PQM27" s="51"/>
      <c r="PQN27" s="51"/>
      <c r="PQO27" s="51"/>
      <c r="PQP27" s="51"/>
      <c r="PQQ27" s="51"/>
      <c r="PQR27" s="51"/>
      <c r="PQS27" s="51"/>
      <c r="PQT27" s="51"/>
      <c r="PQU27" s="51"/>
      <c r="PQV27" s="51"/>
      <c r="PQW27" s="51"/>
      <c r="PQX27" s="51"/>
      <c r="PQY27" s="51"/>
      <c r="PQZ27" s="51"/>
      <c r="PRA27" s="51"/>
      <c r="PRB27" s="51"/>
      <c r="PRC27" s="51"/>
      <c r="PRD27" s="51"/>
      <c r="PRE27" s="51"/>
      <c r="PRF27" s="51"/>
      <c r="PRG27" s="51"/>
      <c r="PRH27" s="51"/>
      <c r="PRI27" s="51"/>
      <c r="PRJ27" s="51"/>
      <c r="PRK27" s="51"/>
      <c r="PRL27" s="51"/>
      <c r="PRM27" s="51"/>
      <c r="PRN27" s="51"/>
      <c r="PRO27" s="51"/>
      <c r="PRP27" s="51"/>
      <c r="PRQ27" s="51"/>
      <c r="PRR27" s="51"/>
      <c r="PRS27" s="51"/>
      <c r="PRT27" s="51"/>
      <c r="PRU27" s="51"/>
      <c r="PRV27" s="51"/>
      <c r="PRW27" s="51"/>
      <c r="PRX27" s="51"/>
      <c r="PRY27" s="51"/>
      <c r="PRZ27" s="51"/>
      <c r="PSA27" s="51"/>
      <c r="PSB27" s="51"/>
      <c r="PSC27" s="51"/>
      <c r="PSD27" s="51"/>
      <c r="PSE27" s="51"/>
      <c r="PSF27" s="51"/>
      <c r="PSG27" s="51"/>
      <c r="PSH27" s="51"/>
      <c r="PSI27" s="51"/>
      <c r="PSJ27" s="51"/>
      <c r="PSK27" s="51"/>
      <c r="PSL27" s="51"/>
      <c r="PSM27" s="51"/>
      <c r="PSN27" s="51"/>
      <c r="PSO27" s="51"/>
      <c r="PSP27" s="51"/>
      <c r="PSQ27" s="51"/>
      <c r="PSR27" s="51"/>
      <c r="PSS27" s="51"/>
      <c r="PST27" s="51"/>
      <c r="PSU27" s="51"/>
      <c r="PSV27" s="51"/>
      <c r="PSW27" s="51"/>
      <c r="PSX27" s="51"/>
      <c r="PSY27" s="51"/>
      <c r="PSZ27" s="51"/>
      <c r="PTA27" s="51"/>
      <c r="PTB27" s="51"/>
      <c r="PTC27" s="51"/>
      <c r="PTD27" s="51"/>
      <c r="PTE27" s="51"/>
      <c r="PTF27" s="51"/>
      <c r="PTG27" s="51"/>
      <c r="PTH27" s="51"/>
      <c r="PTI27" s="51"/>
      <c r="PTJ27" s="51"/>
      <c r="PTK27" s="51"/>
      <c r="PTL27" s="51"/>
      <c r="PTM27" s="51"/>
      <c r="PTN27" s="51"/>
      <c r="PTO27" s="51"/>
      <c r="PTP27" s="51"/>
      <c r="PTQ27" s="51"/>
      <c r="PTR27" s="51"/>
      <c r="PTS27" s="51"/>
      <c r="PTT27" s="51"/>
      <c r="PTU27" s="51"/>
      <c r="PTV27" s="51"/>
      <c r="PTW27" s="51"/>
      <c r="PTX27" s="51"/>
      <c r="PTY27" s="51"/>
      <c r="PTZ27" s="51"/>
      <c r="PUA27" s="51"/>
      <c r="PUB27" s="51"/>
      <c r="PUC27" s="51"/>
      <c r="PUD27" s="51"/>
      <c r="PUE27" s="51"/>
      <c r="PUF27" s="51"/>
      <c r="PUG27" s="51"/>
      <c r="PUH27" s="51"/>
      <c r="PUI27" s="51"/>
      <c r="PUJ27" s="51"/>
      <c r="PUK27" s="51"/>
      <c r="PUL27" s="51"/>
      <c r="PUM27" s="51"/>
      <c r="PUN27" s="51"/>
      <c r="PUO27" s="51"/>
      <c r="PUP27" s="51"/>
      <c r="PUQ27" s="51"/>
      <c r="PUR27" s="51"/>
      <c r="PUS27" s="51"/>
      <c r="PUT27" s="51"/>
      <c r="PUU27" s="51"/>
      <c r="PUV27" s="51"/>
      <c r="PUW27" s="51"/>
      <c r="PUX27" s="51"/>
      <c r="PUY27" s="51"/>
      <c r="PUZ27" s="51"/>
      <c r="PVA27" s="51"/>
      <c r="PVB27" s="51"/>
      <c r="PVC27" s="51"/>
      <c r="PVD27" s="51"/>
      <c r="PVE27" s="51"/>
      <c r="PVF27" s="51"/>
      <c r="PVG27" s="51"/>
      <c r="PVH27" s="51"/>
      <c r="PVI27" s="51"/>
      <c r="PVJ27" s="51"/>
      <c r="PVK27" s="51"/>
      <c r="PVL27" s="51"/>
      <c r="PVM27" s="51"/>
      <c r="PVN27" s="51"/>
      <c r="PVO27" s="51"/>
      <c r="PVP27" s="51"/>
      <c r="PVQ27" s="51"/>
      <c r="PVR27" s="51"/>
      <c r="PVS27" s="51"/>
      <c r="PVT27" s="51"/>
      <c r="PVU27" s="51"/>
      <c r="PVV27" s="51"/>
      <c r="PVW27" s="51"/>
      <c r="PVX27" s="51"/>
      <c r="PVY27" s="51"/>
      <c r="PVZ27" s="51"/>
      <c r="PWA27" s="51"/>
      <c r="PWB27" s="51"/>
      <c r="PWC27" s="51"/>
      <c r="PWD27" s="51"/>
      <c r="PWE27" s="51"/>
      <c r="PWF27" s="51"/>
      <c r="PWG27" s="51"/>
      <c r="PWH27" s="51"/>
      <c r="PWI27" s="51"/>
      <c r="PWJ27" s="51"/>
      <c r="PWK27" s="51"/>
      <c r="PWL27" s="51"/>
      <c r="PWM27" s="51"/>
      <c r="PWN27" s="51"/>
      <c r="PWO27" s="51"/>
      <c r="PWP27" s="51"/>
      <c r="PWQ27" s="51"/>
      <c r="PWR27" s="51"/>
      <c r="PWS27" s="51"/>
      <c r="PWT27" s="51"/>
      <c r="PWU27" s="51"/>
      <c r="PWV27" s="51"/>
      <c r="PWW27" s="51"/>
      <c r="PWX27" s="51"/>
      <c r="PWY27" s="51"/>
      <c r="PWZ27" s="51"/>
      <c r="PXA27" s="51"/>
      <c r="PXB27" s="51"/>
      <c r="PXC27" s="51"/>
      <c r="PXD27" s="51"/>
      <c r="PXE27" s="51"/>
      <c r="PXF27" s="51"/>
      <c r="PXG27" s="51"/>
      <c r="PXH27" s="51"/>
      <c r="PXI27" s="51"/>
      <c r="PXJ27" s="51"/>
      <c r="PXK27" s="51"/>
      <c r="PXL27" s="51"/>
      <c r="PXM27" s="51"/>
      <c r="PXN27" s="51"/>
      <c r="PXO27" s="51"/>
      <c r="PXP27" s="51"/>
      <c r="PXQ27" s="51"/>
      <c r="PXR27" s="51"/>
      <c r="PXS27" s="51"/>
      <c r="PXT27" s="51"/>
      <c r="PXU27" s="51"/>
      <c r="PXV27" s="51"/>
      <c r="PXW27" s="51"/>
      <c r="PXX27" s="51"/>
      <c r="PXY27" s="51"/>
      <c r="PXZ27" s="51"/>
      <c r="PYA27" s="51"/>
      <c r="PYB27" s="51"/>
      <c r="PYC27" s="51"/>
      <c r="PYD27" s="51"/>
      <c r="PYE27" s="51"/>
      <c r="PYF27" s="51"/>
      <c r="PYG27" s="51"/>
      <c r="PYH27" s="51"/>
      <c r="PYI27" s="51"/>
      <c r="PYJ27" s="51"/>
      <c r="PYK27" s="51"/>
      <c r="PYL27" s="51"/>
      <c r="PYM27" s="51"/>
      <c r="PYN27" s="51"/>
      <c r="PYO27" s="51"/>
      <c r="PYP27" s="51"/>
      <c r="PYQ27" s="51"/>
      <c r="PYR27" s="51"/>
      <c r="PYS27" s="51"/>
      <c r="PYT27" s="51"/>
      <c r="PYU27" s="51"/>
      <c r="PYV27" s="51"/>
      <c r="PYW27" s="51"/>
      <c r="PYX27" s="51"/>
      <c r="PYY27" s="51"/>
      <c r="PYZ27" s="51"/>
      <c r="PZA27" s="51"/>
      <c r="PZB27" s="51"/>
      <c r="PZC27" s="51"/>
      <c r="PZD27" s="51"/>
      <c r="PZE27" s="51"/>
      <c r="PZF27" s="51"/>
      <c r="PZG27" s="51"/>
      <c r="PZH27" s="51"/>
      <c r="PZI27" s="51"/>
      <c r="PZJ27" s="51"/>
      <c r="PZK27" s="51"/>
      <c r="PZL27" s="51"/>
      <c r="PZM27" s="51"/>
      <c r="PZN27" s="51"/>
      <c r="PZO27" s="51"/>
      <c r="PZP27" s="51"/>
      <c r="PZQ27" s="51"/>
      <c r="PZR27" s="51"/>
      <c r="PZS27" s="51"/>
      <c r="PZT27" s="51"/>
      <c r="PZU27" s="51"/>
      <c r="PZV27" s="51"/>
      <c r="PZW27" s="51"/>
      <c r="PZX27" s="51"/>
      <c r="PZY27" s="51"/>
      <c r="PZZ27" s="51"/>
      <c r="QAA27" s="51"/>
      <c r="QAB27" s="51"/>
      <c r="QAC27" s="51"/>
      <c r="QAD27" s="51"/>
      <c r="QAE27" s="51"/>
      <c r="QAF27" s="51"/>
      <c r="QAG27" s="51"/>
      <c r="QAH27" s="51"/>
      <c r="QAI27" s="51"/>
      <c r="QAJ27" s="51"/>
      <c r="QAK27" s="51"/>
      <c r="QAL27" s="51"/>
      <c r="QAM27" s="51"/>
      <c r="QAN27" s="51"/>
      <c r="QAO27" s="51"/>
      <c r="QAP27" s="51"/>
      <c r="QAQ27" s="51"/>
      <c r="QAR27" s="51"/>
      <c r="QAS27" s="51"/>
      <c r="QAT27" s="51"/>
      <c r="QAU27" s="51"/>
      <c r="QAV27" s="51"/>
      <c r="QAW27" s="51"/>
      <c r="QAX27" s="51"/>
      <c r="QAY27" s="51"/>
      <c r="QAZ27" s="51"/>
      <c r="QBA27" s="51"/>
      <c r="QBB27" s="51"/>
      <c r="QBC27" s="51"/>
      <c r="QBD27" s="51"/>
      <c r="QBE27" s="51"/>
      <c r="QBF27" s="51"/>
      <c r="QBG27" s="51"/>
      <c r="QBH27" s="51"/>
      <c r="QBI27" s="51"/>
      <c r="QBJ27" s="51"/>
      <c r="QBK27" s="51"/>
      <c r="QBL27" s="51"/>
      <c r="QBM27" s="51"/>
      <c r="QBN27" s="51"/>
      <c r="QBO27" s="51"/>
      <c r="QBP27" s="51"/>
      <c r="QBQ27" s="51"/>
      <c r="QBR27" s="51"/>
      <c r="QBS27" s="51"/>
      <c r="QBT27" s="51"/>
      <c r="QBU27" s="51"/>
      <c r="QBV27" s="51"/>
      <c r="QBW27" s="51"/>
      <c r="QBX27" s="51"/>
      <c r="QBY27" s="51"/>
      <c r="QBZ27" s="51"/>
      <c r="QCA27" s="51"/>
      <c r="QCB27" s="51"/>
      <c r="QCC27" s="51"/>
      <c r="QCD27" s="51"/>
      <c r="QCE27" s="51"/>
      <c r="QCF27" s="51"/>
      <c r="QCG27" s="51"/>
      <c r="QCH27" s="51"/>
      <c r="QCI27" s="51"/>
      <c r="QCJ27" s="51"/>
      <c r="QCK27" s="51"/>
      <c r="QCL27" s="51"/>
      <c r="QCM27" s="51"/>
      <c r="QCN27" s="51"/>
      <c r="QCO27" s="51"/>
      <c r="QCP27" s="51"/>
      <c r="QCQ27" s="51"/>
      <c r="QCR27" s="51"/>
      <c r="QCS27" s="51"/>
      <c r="QCT27" s="51"/>
      <c r="QCU27" s="51"/>
      <c r="QCV27" s="51"/>
      <c r="QCW27" s="51"/>
      <c r="QCX27" s="51"/>
      <c r="QCY27" s="51"/>
      <c r="QCZ27" s="51"/>
      <c r="QDA27" s="51"/>
      <c r="QDB27" s="51"/>
      <c r="QDC27" s="51"/>
      <c r="QDD27" s="51"/>
      <c r="QDE27" s="51"/>
      <c r="QDF27" s="51"/>
      <c r="QDG27" s="51"/>
      <c r="QDH27" s="51"/>
      <c r="QDI27" s="51"/>
      <c r="QDJ27" s="51"/>
      <c r="QDK27" s="51"/>
      <c r="QDL27" s="51"/>
      <c r="QDM27" s="51"/>
      <c r="QDN27" s="51"/>
      <c r="QDO27" s="51"/>
      <c r="QDP27" s="51"/>
      <c r="QDQ27" s="51"/>
      <c r="QDR27" s="51"/>
      <c r="QDS27" s="51"/>
      <c r="QDT27" s="51"/>
      <c r="QDU27" s="51"/>
      <c r="QDV27" s="51"/>
      <c r="QDW27" s="51"/>
      <c r="QDX27" s="51"/>
      <c r="QDY27" s="51"/>
      <c r="QDZ27" s="51"/>
      <c r="QEA27" s="51"/>
      <c r="QEB27" s="51"/>
      <c r="QEC27" s="51"/>
      <c r="QED27" s="51"/>
      <c r="QEE27" s="51"/>
      <c r="QEF27" s="51"/>
      <c r="QEG27" s="51"/>
      <c r="QEH27" s="51"/>
      <c r="QEI27" s="51"/>
      <c r="QEJ27" s="51"/>
      <c r="QEK27" s="51"/>
      <c r="QEL27" s="51"/>
      <c r="QEM27" s="51"/>
      <c r="QEN27" s="51"/>
      <c r="QEO27" s="51"/>
      <c r="QEP27" s="51"/>
      <c r="QEQ27" s="51"/>
      <c r="QER27" s="51"/>
      <c r="QES27" s="51"/>
      <c r="QET27" s="51"/>
      <c r="QEU27" s="51"/>
      <c r="QEV27" s="51"/>
      <c r="QEW27" s="51"/>
      <c r="QEX27" s="51"/>
      <c r="QEY27" s="51"/>
      <c r="QEZ27" s="51"/>
      <c r="QFA27" s="51"/>
      <c r="QFB27" s="51"/>
      <c r="QFC27" s="51"/>
      <c r="QFD27" s="51"/>
      <c r="QFE27" s="51"/>
      <c r="QFF27" s="51"/>
      <c r="QFG27" s="51"/>
      <c r="QFH27" s="51"/>
      <c r="QFI27" s="51"/>
      <c r="QFJ27" s="51"/>
      <c r="QFK27" s="51"/>
      <c r="QFL27" s="51"/>
      <c r="QFM27" s="51"/>
      <c r="QFN27" s="51"/>
      <c r="QFO27" s="51"/>
      <c r="QFP27" s="51"/>
      <c r="QFQ27" s="51"/>
      <c r="QFR27" s="51"/>
      <c r="QFS27" s="51"/>
      <c r="QFT27" s="51"/>
      <c r="QFU27" s="51"/>
      <c r="QFV27" s="51"/>
      <c r="QFW27" s="51"/>
      <c r="QFX27" s="51"/>
      <c r="QFY27" s="51"/>
      <c r="QFZ27" s="51"/>
      <c r="QGA27" s="51"/>
      <c r="QGB27" s="51"/>
      <c r="QGC27" s="51"/>
      <c r="QGD27" s="51"/>
      <c r="QGE27" s="51"/>
      <c r="QGF27" s="51"/>
      <c r="QGG27" s="51"/>
      <c r="QGH27" s="51"/>
      <c r="QGI27" s="51"/>
      <c r="QGJ27" s="51"/>
      <c r="QGK27" s="51"/>
      <c r="QGL27" s="51"/>
      <c r="QGM27" s="51"/>
      <c r="QGN27" s="51"/>
      <c r="QGO27" s="51"/>
      <c r="QGP27" s="51"/>
      <c r="QGQ27" s="51"/>
      <c r="QGR27" s="51"/>
      <c r="QGS27" s="51"/>
      <c r="QGT27" s="51"/>
      <c r="QGU27" s="51"/>
      <c r="QGV27" s="51"/>
      <c r="QGW27" s="51"/>
      <c r="QGX27" s="51"/>
      <c r="QGY27" s="51"/>
      <c r="QGZ27" s="51"/>
      <c r="QHA27" s="51"/>
      <c r="QHB27" s="51"/>
      <c r="QHC27" s="51"/>
      <c r="QHD27" s="51"/>
      <c r="QHE27" s="51"/>
      <c r="QHF27" s="51"/>
      <c r="QHG27" s="51"/>
      <c r="QHH27" s="51"/>
      <c r="QHI27" s="51"/>
      <c r="QHJ27" s="51"/>
      <c r="QHK27" s="51"/>
      <c r="QHL27" s="51"/>
      <c r="QHM27" s="51"/>
      <c r="QHN27" s="51"/>
      <c r="QHO27" s="51"/>
      <c r="QHP27" s="51"/>
      <c r="QHQ27" s="51"/>
      <c r="QHR27" s="51"/>
      <c r="QHS27" s="51"/>
      <c r="QHT27" s="51"/>
      <c r="QHU27" s="51"/>
      <c r="QHV27" s="51"/>
      <c r="QHW27" s="51"/>
      <c r="QHX27" s="51"/>
      <c r="QHY27" s="51"/>
      <c r="QHZ27" s="51"/>
      <c r="QIA27" s="51"/>
      <c r="QIB27" s="51"/>
      <c r="QIC27" s="51"/>
      <c r="QID27" s="51"/>
      <c r="QIE27" s="51"/>
      <c r="QIF27" s="51"/>
      <c r="QIG27" s="51"/>
      <c r="QIH27" s="51"/>
      <c r="QII27" s="51"/>
      <c r="QIJ27" s="51"/>
      <c r="QIK27" s="51"/>
      <c r="QIL27" s="51"/>
      <c r="QIM27" s="51"/>
      <c r="QIN27" s="51"/>
      <c r="QIO27" s="51"/>
      <c r="QIP27" s="51"/>
      <c r="QIQ27" s="51"/>
      <c r="QIR27" s="51"/>
      <c r="QIS27" s="51"/>
      <c r="QIT27" s="51"/>
      <c r="QIU27" s="51"/>
      <c r="QIV27" s="51"/>
      <c r="QIW27" s="51"/>
      <c r="QIX27" s="51"/>
      <c r="QIY27" s="51"/>
      <c r="QIZ27" s="51"/>
      <c r="QJA27" s="51"/>
      <c r="QJB27" s="51"/>
      <c r="QJC27" s="51"/>
      <c r="QJD27" s="51"/>
      <c r="QJE27" s="51"/>
      <c r="QJF27" s="51"/>
      <c r="QJG27" s="51"/>
      <c r="QJH27" s="51"/>
      <c r="QJI27" s="51"/>
      <c r="QJJ27" s="51"/>
      <c r="QJK27" s="51"/>
      <c r="QJL27" s="51"/>
      <c r="QJM27" s="51"/>
      <c r="QJN27" s="51"/>
      <c r="QJO27" s="51"/>
      <c r="QJP27" s="51"/>
      <c r="QJQ27" s="51"/>
      <c r="QJR27" s="51"/>
      <c r="QJS27" s="51"/>
      <c r="QJT27" s="51"/>
      <c r="QJU27" s="51"/>
      <c r="QJV27" s="51"/>
      <c r="QJW27" s="51"/>
      <c r="QJX27" s="51"/>
      <c r="QJY27" s="51"/>
      <c r="QJZ27" s="51"/>
      <c r="QKA27" s="51"/>
      <c r="QKB27" s="51"/>
      <c r="QKC27" s="51"/>
      <c r="QKD27" s="51"/>
      <c r="QKE27" s="51"/>
      <c r="QKF27" s="51"/>
      <c r="QKG27" s="51"/>
      <c r="QKH27" s="51"/>
      <c r="QKI27" s="51"/>
      <c r="QKJ27" s="51"/>
      <c r="QKK27" s="51"/>
      <c r="QKL27" s="51"/>
      <c r="QKM27" s="51"/>
      <c r="QKN27" s="51"/>
      <c r="QKO27" s="51"/>
      <c r="QKP27" s="51"/>
      <c r="QKQ27" s="51"/>
      <c r="QKR27" s="51"/>
      <c r="QKS27" s="51"/>
      <c r="QKT27" s="51"/>
      <c r="QKU27" s="51"/>
      <c r="QKV27" s="51"/>
      <c r="QKW27" s="51"/>
      <c r="QKX27" s="51"/>
      <c r="QKY27" s="51"/>
      <c r="QKZ27" s="51"/>
      <c r="QLA27" s="51"/>
      <c r="QLB27" s="51"/>
      <c r="QLC27" s="51"/>
      <c r="QLD27" s="51"/>
      <c r="QLE27" s="51"/>
      <c r="QLF27" s="51"/>
      <c r="QLG27" s="51"/>
      <c r="QLH27" s="51"/>
      <c r="QLI27" s="51"/>
      <c r="QLJ27" s="51"/>
      <c r="QLK27" s="51"/>
      <c r="QLL27" s="51"/>
      <c r="QLM27" s="51"/>
      <c r="QLN27" s="51"/>
      <c r="QLO27" s="51"/>
      <c r="QLP27" s="51"/>
      <c r="QLQ27" s="51"/>
      <c r="QLR27" s="51"/>
      <c r="QLS27" s="51"/>
      <c r="QLT27" s="51"/>
      <c r="QLU27" s="51"/>
      <c r="QLV27" s="51"/>
      <c r="QLW27" s="51"/>
      <c r="QLX27" s="51"/>
      <c r="QLY27" s="51"/>
      <c r="QLZ27" s="51"/>
      <c r="QMA27" s="51"/>
      <c r="QMB27" s="51"/>
      <c r="QMC27" s="51"/>
      <c r="QMD27" s="51"/>
      <c r="QME27" s="51"/>
      <c r="QMF27" s="51"/>
      <c r="QMG27" s="51"/>
      <c r="QMH27" s="51"/>
      <c r="QMI27" s="51"/>
      <c r="QMJ27" s="51"/>
      <c r="QMK27" s="51"/>
      <c r="QML27" s="51"/>
      <c r="QMM27" s="51"/>
      <c r="QMN27" s="51"/>
      <c r="QMO27" s="51"/>
      <c r="QMP27" s="51"/>
      <c r="QMQ27" s="51"/>
      <c r="QMR27" s="51"/>
      <c r="QMS27" s="51"/>
      <c r="QMT27" s="51"/>
      <c r="QMU27" s="51"/>
      <c r="QMV27" s="51"/>
      <c r="QMW27" s="51"/>
      <c r="QMX27" s="51"/>
      <c r="QMY27" s="51"/>
      <c r="QMZ27" s="51"/>
      <c r="QNA27" s="51"/>
      <c r="QNB27" s="51"/>
      <c r="QNC27" s="51"/>
      <c r="QND27" s="51"/>
      <c r="QNE27" s="51"/>
      <c r="QNF27" s="51"/>
      <c r="QNG27" s="51"/>
      <c r="QNH27" s="51"/>
      <c r="QNI27" s="51"/>
      <c r="QNJ27" s="51"/>
      <c r="QNK27" s="51"/>
      <c r="QNL27" s="51"/>
      <c r="QNM27" s="51"/>
      <c r="QNN27" s="51"/>
      <c r="QNO27" s="51"/>
      <c r="QNP27" s="51"/>
      <c r="QNQ27" s="51"/>
      <c r="QNR27" s="51"/>
      <c r="QNS27" s="51"/>
      <c r="QNT27" s="51"/>
      <c r="QNU27" s="51"/>
      <c r="QNV27" s="51"/>
      <c r="QNW27" s="51"/>
      <c r="QNX27" s="51"/>
      <c r="QNY27" s="51"/>
      <c r="QNZ27" s="51"/>
      <c r="QOA27" s="51"/>
      <c r="QOB27" s="51"/>
      <c r="QOC27" s="51"/>
      <c r="QOD27" s="51"/>
      <c r="QOE27" s="51"/>
      <c r="QOF27" s="51"/>
      <c r="QOG27" s="51"/>
      <c r="QOH27" s="51"/>
      <c r="QOI27" s="51"/>
      <c r="QOJ27" s="51"/>
      <c r="QOK27" s="51"/>
      <c r="QOL27" s="51"/>
      <c r="QOM27" s="51"/>
      <c r="QON27" s="51"/>
      <c r="QOO27" s="51"/>
      <c r="QOP27" s="51"/>
      <c r="QOQ27" s="51"/>
      <c r="QOR27" s="51"/>
      <c r="QOS27" s="51"/>
      <c r="QOT27" s="51"/>
      <c r="QOU27" s="51"/>
      <c r="QOV27" s="51"/>
      <c r="QOW27" s="51"/>
      <c r="QOX27" s="51"/>
      <c r="QOY27" s="51"/>
      <c r="QOZ27" s="51"/>
      <c r="QPA27" s="51"/>
      <c r="QPB27" s="51"/>
      <c r="QPC27" s="51"/>
      <c r="QPD27" s="51"/>
      <c r="QPE27" s="51"/>
      <c r="QPF27" s="51"/>
      <c r="QPG27" s="51"/>
      <c r="QPH27" s="51"/>
      <c r="QPI27" s="51"/>
      <c r="QPJ27" s="51"/>
      <c r="QPK27" s="51"/>
      <c r="QPL27" s="51"/>
      <c r="QPM27" s="51"/>
      <c r="QPN27" s="51"/>
      <c r="QPO27" s="51"/>
      <c r="QPP27" s="51"/>
      <c r="QPQ27" s="51"/>
      <c r="QPR27" s="51"/>
      <c r="QPS27" s="51"/>
      <c r="QPT27" s="51"/>
      <c r="QPU27" s="51"/>
      <c r="QPV27" s="51"/>
      <c r="QPW27" s="51"/>
      <c r="QPX27" s="51"/>
      <c r="QPY27" s="51"/>
      <c r="QPZ27" s="51"/>
      <c r="QQA27" s="51"/>
      <c r="QQB27" s="51"/>
      <c r="QQC27" s="51"/>
      <c r="QQD27" s="51"/>
      <c r="QQE27" s="51"/>
      <c r="QQF27" s="51"/>
      <c r="QQG27" s="51"/>
      <c r="QQH27" s="51"/>
      <c r="QQI27" s="51"/>
      <c r="QQJ27" s="51"/>
      <c r="QQK27" s="51"/>
      <c r="QQL27" s="51"/>
      <c r="QQM27" s="51"/>
      <c r="QQN27" s="51"/>
      <c r="QQO27" s="51"/>
      <c r="QQP27" s="51"/>
      <c r="QQQ27" s="51"/>
      <c r="QQR27" s="51"/>
      <c r="QQS27" s="51"/>
      <c r="QQT27" s="51"/>
      <c r="QQU27" s="51"/>
      <c r="QQV27" s="51"/>
      <c r="QQW27" s="51"/>
      <c r="QQX27" s="51"/>
      <c r="QQY27" s="51"/>
      <c r="QQZ27" s="51"/>
      <c r="QRA27" s="51"/>
      <c r="QRB27" s="51"/>
      <c r="QRC27" s="51"/>
      <c r="QRD27" s="51"/>
      <c r="QRE27" s="51"/>
      <c r="QRF27" s="51"/>
      <c r="QRG27" s="51"/>
      <c r="QRH27" s="51"/>
      <c r="QRI27" s="51"/>
      <c r="QRJ27" s="51"/>
      <c r="QRK27" s="51"/>
      <c r="QRL27" s="51"/>
      <c r="QRM27" s="51"/>
      <c r="QRN27" s="51"/>
      <c r="QRO27" s="51"/>
      <c r="QRP27" s="51"/>
      <c r="QRQ27" s="51"/>
      <c r="QRR27" s="51"/>
      <c r="QRS27" s="51"/>
      <c r="QRT27" s="51"/>
      <c r="QRU27" s="51"/>
      <c r="QRV27" s="51"/>
      <c r="QRW27" s="51"/>
      <c r="QRX27" s="51"/>
      <c r="QRY27" s="51"/>
      <c r="QRZ27" s="51"/>
      <c r="QSA27" s="51"/>
      <c r="QSB27" s="51"/>
      <c r="QSC27" s="51"/>
      <c r="QSD27" s="51"/>
      <c r="QSE27" s="51"/>
      <c r="QSF27" s="51"/>
      <c r="QSG27" s="51"/>
      <c r="QSH27" s="51"/>
      <c r="QSI27" s="51"/>
      <c r="QSJ27" s="51"/>
      <c r="QSK27" s="51"/>
      <c r="QSL27" s="51"/>
      <c r="QSM27" s="51"/>
      <c r="QSN27" s="51"/>
      <c r="QSO27" s="51"/>
      <c r="QSP27" s="51"/>
      <c r="QSQ27" s="51"/>
      <c r="QSR27" s="51"/>
      <c r="QSS27" s="51"/>
      <c r="QST27" s="51"/>
      <c r="QSU27" s="51"/>
      <c r="QSV27" s="51"/>
      <c r="QSW27" s="51"/>
      <c r="QSX27" s="51"/>
      <c r="QSY27" s="51"/>
      <c r="QSZ27" s="51"/>
      <c r="QTA27" s="51"/>
      <c r="QTB27" s="51"/>
      <c r="QTC27" s="51"/>
      <c r="QTD27" s="51"/>
      <c r="QTE27" s="51"/>
      <c r="QTF27" s="51"/>
      <c r="QTG27" s="51"/>
      <c r="QTH27" s="51"/>
      <c r="QTI27" s="51"/>
      <c r="QTJ27" s="51"/>
      <c r="QTK27" s="51"/>
      <c r="QTL27" s="51"/>
      <c r="QTM27" s="51"/>
      <c r="QTN27" s="51"/>
      <c r="QTO27" s="51"/>
      <c r="QTP27" s="51"/>
      <c r="QTQ27" s="51"/>
      <c r="QTR27" s="51"/>
      <c r="QTS27" s="51"/>
      <c r="QTT27" s="51"/>
      <c r="QTU27" s="51"/>
      <c r="QTV27" s="51"/>
      <c r="QTW27" s="51"/>
      <c r="QTX27" s="51"/>
      <c r="QTY27" s="51"/>
      <c r="QTZ27" s="51"/>
      <c r="QUA27" s="51"/>
      <c r="QUB27" s="51"/>
      <c r="QUC27" s="51"/>
      <c r="QUD27" s="51"/>
      <c r="QUE27" s="51"/>
      <c r="QUF27" s="51"/>
      <c r="QUG27" s="51"/>
      <c r="QUH27" s="51"/>
      <c r="QUI27" s="51"/>
      <c r="QUJ27" s="51"/>
      <c r="QUK27" s="51"/>
      <c r="QUL27" s="51"/>
      <c r="QUM27" s="51"/>
      <c r="QUN27" s="51"/>
      <c r="QUO27" s="51"/>
      <c r="QUP27" s="51"/>
      <c r="QUQ27" s="51"/>
      <c r="QUR27" s="51"/>
      <c r="QUS27" s="51"/>
      <c r="QUT27" s="51"/>
      <c r="QUU27" s="51"/>
      <c r="QUV27" s="51"/>
      <c r="QUW27" s="51"/>
      <c r="QUX27" s="51"/>
      <c r="QUY27" s="51"/>
      <c r="QUZ27" s="51"/>
      <c r="QVA27" s="51"/>
      <c r="QVB27" s="51"/>
      <c r="QVC27" s="51"/>
      <c r="QVD27" s="51"/>
      <c r="QVE27" s="51"/>
      <c r="QVF27" s="51"/>
      <c r="QVG27" s="51"/>
      <c r="QVH27" s="51"/>
      <c r="QVI27" s="51"/>
      <c r="QVJ27" s="51"/>
      <c r="QVK27" s="51"/>
      <c r="QVL27" s="51"/>
      <c r="QVM27" s="51"/>
      <c r="QVN27" s="51"/>
      <c r="QVO27" s="51"/>
      <c r="QVP27" s="51"/>
      <c r="QVQ27" s="51"/>
      <c r="QVR27" s="51"/>
      <c r="QVS27" s="51"/>
      <c r="QVT27" s="51"/>
      <c r="QVU27" s="51"/>
      <c r="QVV27" s="51"/>
      <c r="QVW27" s="51"/>
      <c r="QVX27" s="51"/>
      <c r="QVY27" s="51"/>
      <c r="QVZ27" s="51"/>
      <c r="QWA27" s="51"/>
      <c r="QWB27" s="51"/>
      <c r="QWC27" s="51"/>
      <c r="QWD27" s="51"/>
      <c r="QWE27" s="51"/>
      <c r="QWF27" s="51"/>
      <c r="QWG27" s="51"/>
      <c r="QWH27" s="51"/>
      <c r="QWI27" s="51"/>
      <c r="QWJ27" s="51"/>
      <c r="QWK27" s="51"/>
      <c r="QWL27" s="51"/>
      <c r="QWM27" s="51"/>
      <c r="QWN27" s="51"/>
      <c r="QWO27" s="51"/>
      <c r="QWP27" s="51"/>
      <c r="QWQ27" s="51"/>
      <c r="QWR27" s="51"/>
      <c r="QWS27" s="51"/>
      <c r="QWT27" s="51"/>
      <c r="QWU27" s="51"/>
      <c r="QWV27" s="51"/>
      <c r="QWW27" s="51"/>
      <c r="QWX27" s="51"/>
      <c r="QWY27" s="51"/>
      <c r="QWZ27" s="51"/>
      <c r="QXA27" s="51"/>
      <c r="QXB27" s="51"/>
      <c r="QXC27" s="51"/>
      <c r="QXD27" s="51"/>
      <c r="QXE27" s="51"/>
      <c r="QXF27" s="51"/>
      <c r="QXG27" s="51"/>
      <c r="QXH27" s="51"/>
      <c r="QXI27" s="51"/>
      <c r="QXJ27" s="51"/>
      <c r="QXK27" s="51"/>
      <c r="QXL27" s="51"/>
      <c r="QXM27" s="51"/>
      <c r="QXN27" s="51"/>
      <c r="QXO27" s="51"/>
      <c r="QXP27" s="51"/>
      <c r="QXQ27" s="51"/>
      <c r="QXR27" s="51"/>
      <c r="QXS27" s="51"/>
      <c r="QXT27" s="51"/>
      <c r="QXU27" s="51"/>
      <c r="QXV27" s="51"/>
      <c r="QXW27" s="51"/>
      <c r="QXX27" s="51"/>
      <c r="QXY27" s="51"/>
      <c r="QXZ27" s="51"/>
      <c r="QYA27" s="51"/>
      <c r="QYB27" s="51"/>
      <c r="QYC27" s="51"/>
      <c r="QYD27" s="51"/>
      <c r="QYE27" s="51"/>
      <c r="QYF27" s="51"/>
      <c r="QYG27" s="51"/>
      <c r="QYH27" s="51"/>
      <c r="QYI27" s="51"/>
      <c r="QYJ27" s="51"/>
      <c r="QYK27" s="51"/>
      <c r="QYL27" s="51"/>
      <c r="QYM27" s="51"/>
      <c r="QYN27" s="51"/>
      <c r="QYO27" s="51"/>
      <c r="QYP27" s="51"/>
      <c r="QYQ27" s="51"/>
      <c r="QYR27" s="51"/>
      <c r="QYS27" s="51"/>
      <c r="QYT27" s="51"/>
      <c r="QYU27" s="51"/>
      <c r="QYV27" s="51"/>
      <c r="QYW27" s="51"/>
      <c r="QYX27" s="51"/>
      <c r="QYY27" s="51"/>
      <c r="QYZ27" s="51"/>
      <c r="QZA27" s="51"/>
      <c r="QZB27" s="51"/>
      <c r="QZC27" s="51"/>
      <c r="QZD27" s="51"/>
      <c r="QZE27" s="51"/>
      <c r="QZF27" s="51"/>
      <c r="QZG27" s="51"/>
      <c r="QZH27" s="51"/>
      <c r="QZI27" s="51"/>
      <c r="QZJ27" s="51"/>
      <c r="QZK27" s="51"/>
      <c r="QZL27" s="51"/>
      <c r="QZM27" s="51"/>
      <c r="QZN27" s="51"/>
      <c r="QZO27" s="51"/>
      <c r="QZP27" s="51"/>
      <c r="QZQ27" s="51"/>
      <c r="QZR27" s="51"/>
      <c r="QZS27" s="51"/>
      <c r="QZT27" s="51"/>
      <c r="QZU27" s="51"/>
      <c r="QZV27" s="51"/>
      <c r="QZW27" s="51"/>
      <c r="QZX27" s="51"/>
      <c r="QZY27" s="51"/>
      <c r="QZZ27" s="51"/>
      <c r="RAA27" s="51"/>
      <c r="RAB27" s="51"/>
      <c r="RAC27" s="51"/>
      <c r="RAD27" s="51"/>
      <c r="RAE27" s="51"/>
      <c r="RAF27" s="51"/>
      <c r="RAG27" s="51"/>
      <c r="RAH27" s="51"/>
      <c r="RAI27" s="51"/>
      <c r="RAJ27" s="51"/>
      <c r="RAK27" s="51"/>
      <c r="RAL27" s="51"/>
      <c r="RAM27" s="51"/>
      <c r="RAN27" s="51"/>
      <c r="RAO27" s="51"/>
      <c r="RAP27" s="51"/>
      <c r="RAQ27" s="51"/>
      <c r="RAR27" s="51"/>
      <c r="RAS27" s="51"/>
      <c r="RAT27" s="51"/>
      <c r="RAU27" s="51"/>
      <c r="RAV27" s="51"/>
      <c r="RAW27" s="51"/>
      <c r="RAX27" s="51"/>
      <c r="RAY27" s="51"/>
      <c r="RAZ27" s="51"/>
      <c r="RBA27" s="51"/>
      <c r="RBB27" s="51"/>
      <c r="RBC27" s="51"/>
      <c r="RBD27" s="51"/>
      <c r="RBE27" s="51"/>
      <c r="RBF27" s="51"/>
      <c r="RBG27" s="51"/>
      <c r="RBH27" s="51"/>
      <c r="RBI27" s="51"/>
      <c r="RBJ27" s="51"/>
      <c r="RBK27" s="51"/>
      <c r="RBL27" s="51"/>
      <c r="RBM27" s="51"/>
      <c r="RBN27" s="51"/>
      <c r="RBO27" s="51"/>
      <c r="RBP27" s="51"/>
      <c r="RBQ27" s="51"/>
      <c r="RBR27" s="51"/>
      <c r="RBS27" s="51"/>
      <c r="RBT27" s="51"/>
      <c r="RBU27" s="51"/>
      <c r="RBV27" s="51"/>
      <c r="RBW27" s="51"/>
      <c r="RBX27" s="51"/>
      <c r="RBY27" s="51"/>
      <c r="RBZ27" s="51"/>
      <c r="RCA27" s="51"/>
      <c r="RCB27" s="51"/>
      <c r="RCC27" s="51"/>
      <c r="RCD27" s="51"/>
      <c r="RCE27" s="51"/>
      <c r="RCF27" s="51"/>
      <c r="RCG27" s="51"/>
      <c r="RCH27" s="51"/>
      <c r="RCI27" s="51"/>
      <c r="RCJ27" s="51"/>
      <c r="RCK27" s="51"/>
      <c r="RCL27" s="51"/>
      <c r="RCM27" s="51"/>
      <c r="RCN27" s="51"/>
      <c r="RCO27" s="51"/>
      <c r="RCP27" s="51"/>
      <c r="RCQ27" s="51"/>
      <c r="RCR27" s="51"/>
      <c r="RCS27" s="51"/>
      <c r="RCT27" s="51"/>
      <c r="RCU27" s="51"/>
      <c r="RCV27" s="51"/>
      <c r="RCW27" s="51"/>
      <c r="RCX27" s="51"/>
      <c r="RCY27" s="51"/>
      <c r="RCZ27" s="51"/>
      <c r="RDA27" s="51"/>
      <c r="RDB27" s="51"/>
      <c r="RDC27" s="51"/>
      <c r="RDD27" s="51"/>
      <c r="RDE27" s="51"/>
      <c r="RDF27" s="51"/>
      <c r="RDG27" s="51"/>
      <c r="RDH27" s="51"/>
      <c r="RDI27" s="51"/>
      <c r="RDJ27" s="51"/>
      <c r="RDK27" s="51"/>
      <c r="RDL27" s="51"/>
      <c r="RDM27" s="51"/>
      <c r="RDN27" s="51"/>
      <c r="RDO27" s="51"/>
      <c r="RDP27" s="51"/>
      <c r="RDQ27" s="51"/>
      <c r="RDR27" s="51"/>
      <c r="RDS27" s="51"/>
      <c r="RDT27" s="51"/>
      <c r="RDU27" s="51"/>
      <c r="RDV27" s="51"/>
      <c r="RDW27" s="51"/>
      <c r="RDX27" s="51"/>
      <c r="RDY27" s="51"/>
      <c r="RDZ27" s="51"/>
      <c r="REA27" s="51"/>
      <c r="REB27" s="51"/>
      <c r="REC27" s="51"/>
      <c r="RED27" s="51"/>
      <c r="REE27" s="51"/>
      <c r="REF27" s="51"/>
      <c r="REG27" s="51"/>
      <c r="REH27" s="51"/>
      <c r="REI27" s="51"/>
      <c r="REJ27" s="51"/>
      <c r="REK27" s="51"/>
      <c r="REL27" s="51"/>
      <c r="REM27" s="51"/>
      <c r="REN27" s="51"/>
      <c r="REO27" s="51"/>
      <c r="REP27" s="51"/>
      <c r="REQ27" s="51"/>
      <c r="RER27" s="51"/>
      <c r="RES27" s="51"/>
      <c r="RET27" s="51"/>
      <c r="REU27" s="51"/>
      <c r="REV27" s="51"/>
      <c r="REW27" s="51"/>
      <c r="REX27" s="51"/>
      <c r="REY27" s="51"/>
      <c r="REZ27" s="51"/>
      <c r="RFA27" s="51"/>
      <c r="RFB27" s="51"/>
      <c r="RFC27" s="51"/>
      <c r="RFD27" s="51"/>
      <c r="RFE27" s="51"/>
      <c r="RFF27" s="51"/>
      <c r="RFG27" s="51"/>
      <c r="RFH27" s="51"/>
      <c r="RFI27" s="51"/>
      <c r="RFJ27" s="51"/>
      <c r="RFK27" s="51"/>
      <c r="RFL27" s="51"/>
      <c r="RFM27" s="51"/>
      <c r="RFN27" s="51"/>
      <c r="RFO27" s="51"/>
      <c r="RFP27" s="51"/>
      <c r="RFQ27" s="51"/>
      <c r="RFR27" s="51"/>
      <c r="RFS27" s="51"/>
      <c r="RFT27" s="51"/>
      <c r="RFU27" s="51"/>
      <c r="RFV27" s="51"/>
      <c r="RFW27" s="51"/>
      <c r="RFX27" s="51"/>
      <c r="RFY27" s="51"/>
      <c r="RFZ27" s="51"/>
      <c r="RGA27" s="51"/>
      <c r="RGB27" s="51"/>
      <c r="RGC27" s="51"/>
      <c r="RGD27" s="51"/>
      <c r="RGE27" s="51"/>
      <c r="RGF27" s="51"/>
      <c r="RGG27" s="51"/>
      <c r="RGH27" s="51"/>
      <c r="RGI27" s="51"/>
      <c r="RGJ27" s="51"/>
      <c r="RGK27" s="51"/>
      <c r="RGL27" s="51"/>
      <c r="RGM27" s="51"/>
      <c r="RGN27" s="51"/>
      <c r="RGO27" s="51"/>
      <c r="RGP27" s="51"/>
      <c r="RGQ27" s="51"/>
      <c r="RGR27" s="51"/>
      <c r="RGS27" s="51"/>
      <c r="RGT27" s="51"/>
      <c r="RGU27" s="51"/>
      <c r="RGV27" s="51"/>
      <c r="RGW27" s="51"/>
      <c r="RGX27" s="51"/>
      <c r="RGY27" s="51"/>
      <c r="RGZ27" s="51"/>
      <c r="RHA27" s="51"/>
      <c r="RHB27" s="51"/>
      <c r="RHC27" s="51"/>
      <c r="RHD27" s="51"/>
      <c r="RHE27" s="51"/>
      <c r="RHF27" s="51"/>
      <c r="RHG27" s="51"/>
      <c r="RHH27" s="51"/>
      <c r="RHI27" s="51"/>
      <c r="RHJ27" s="51"/>
      <c r="RHK27" s="51"/>
      <c r="RHL27" s="51"/>
      <c r="RHM27" s="51"/>
      <c r="RHN27" s="51"/>
      <c r="RHO27" s="51"/>
      <c r="RHP27" s="51"/>
      <c r="RHQ27" s="51"/>
      <c r="RHR27" s="51"/>
      <c r="RHS27" s="51"/>
      <c r="RHT27" s="51"/>
      <c r="RHU27" s="51"/>
      <c r="RHV27" s="51"/>
      <c r="RHW27" s="51"/>
      <c r="RHX27" s="51"/>
      <c r="RHY27" s="51"/>
      <c r="RHZ27" s="51"/>
      <c r="RIA27" s="51"/>
      <c r="RIB27" s="51"/>
      <c r="RIC27" s="51"/>
      <c r="RID27" s="51"/>
      <c r="RIE27" s="51"/>
      <c r="RIF27" s="51"/>
      <c r="RIG27" s="51"/>
      <c r="RIH27" s="51"/>
      <c r="RII27" s="51"/>
      <c r="RIJ27" s="51"/>
      <c r="RIK27" s="51"/>
      <c r="RIL27" s="51"/>
      <c r="RIM27" s="51"/>
      <c r="RIN27" s="51"/>
      <c r="RIO27" s="51"/>
      <c r="RIP27" s="51"/>
      <c r="RIQ27" s="51"/>
      <c r="RIR27" s="51"/>
      <c r="RIS27" s="51"/>
      <c r="RIT27" s="51"/>
      <c r="RIU27" s="51"/>
      <c r="RIV27" s="51"/>
      <c r="RIW27" s="51"/>
      <c r="RIX27" s="51"/>
      <c r="RIY27" s="51"/>
      <c r="RIZ27" s="51"/>
      <c r="RJA27" s="51"/>
      <c r="RJB27" s="51"/>
      <c r="RJC27" s="51"/>
      <c r="RJD27" s="51"/>
      <c r="RJE27" s="51"/>
      <c r="RJF27" s="51"/>
      <c r="RJG27" s="51"/>
      <c r="RJH27" s="51"/>
      <c r="RJI27" s="51"/>
      <c r="RJJ27" s="51"/>
      <c r="RJK27" s="51"/>
      <c r="RJL27" s="51"/>
      <c r="RJM27" s="51"/>
      <c r="RJN27" s="51"/>
      <c r="RJO27" s="51"/>
      <c r="RJP27" s="51"/>
      <c r="RJQ27" s="51"/>
      <c r="RJR27" s="51"/>
      <c r="RJS27" s="51"/>
      <c r="RJT27" s="51"/>
      <c r="RJU27" s="51"/>
      <c r="RJV27" s="51"/>
      <c r="RJW27" s="51"/>
      <c r="RJX27" s="51"/>
      <c r="RJY27" s="51"/>
      <c r="RJZ27" s="51"/>
      <c r="RKA27" s="51"/>
      <c r="RKB27" s="51"/>
      <c r="RKC27" s="51"/>
      <c r="RKD27" s="51"/>
      <c r="RKE27" s="51"/>
      <c r="RKF27" s="51"/>
      <c r="RKG27" s="51"/>
      <c r="RKH27" s="51"/>
      <c r="RKI27" s="51"/>
      <c r="RKJ27" s="51"/>
      <c r="RKK27" s="51"/>
      <c r="RKL27" s="51"/>
      <c r="RKM27" s="51"/>
      <c r="RKN27" s="51"/>
      <c r="RKO27" s="51"/>
      <c r="RKP27" s="51"/>
      <c r="RKQ27" s="51"/>
      <c r="RKR27" s="51"/>
      <c r="RKS27" s="51"/>
      <c r="RKT27" s="51"/>
      <c r="RKU27" s="51"/>
      <c r="RKV27" s="51"/>
      <c r="RKW27" s="51"/>
      <c r="RKX27" s="51"/>
      <c r="RKY27" s="51"/>
      <c r="RKZ27" s="51"/>
      <c r="RLA27" s="51"/>
      <c r="RLB27" s="51"/>
      <c r="RLC27" s="51"/>
      <c r="RLD27" s="51"/>
      <c r="RLE27" s="51"/>
      <c r="RLF27" s="51"/>
      <c r="RLG27" s="51"/>
      <c r="RLH27" s="51"/>
      <c r="RLI27" s="51"/>
      <c r="RLJ27" s="51"/>
      <c r="RLK27" s="51"/>
      <c r="RLL27" s="51"/>
      <c r="RLM27" s="51"/>
      <c r="RLN27" s="51"/>
      <c r="RLO27" s="51"/>
      <c r="RLP27" s="51"/>
      <c r="RLQ27" s="51"/>
      <c r="RLR27" s="51"/>
      <c r="RLS27" s="51"/>
      <c r="RLT27" s="51"/>
      <c r="RLU27" s="51"/>
      <c r="RLV27" s="51"/>
      <c r="RLW27" s="51"/>
      <c r="RLX27" s="51"/>
      <c r="RLY27" s="51"/>
      <c r="RLZ27" s="51"/>
      <c r="RMA27" s="51"/>
      <c r="RMB27" s="51"/>
      <c r="RMC27" s="51"/>
      <c r="RMD27" s="51"/>
      <c r="RME27" s="51"/>
      <c r="RMF27" s="51"/>
      <c r="RMG27" s="51"/>
      <c r="RMH27" s="51"/>
      <c r="RMI27" s="51"/>
      <c r="RMJ27" s="51"/>
      <c r="RMK27" s="51"/>
      <c r="RML27" s="51"/>
      <c r="RMM27" s="51"/>
      <c r="RMN27" s="51"/>
      <c r="RMO27" s="51"/>
      <c r="RMP27" s="51"/>
      <c r="RMQ27" s="51"/>
      <c r="RMR27" s="51"/>
      <c r="RMS27" s="51"/>
      <c r="RMT27" s="51"/>
      <c r="RMU27" s="51"/>
      <c r="RMV27" s="51"/>
      <c r="RMW27" s="51"/>
      <c r="RMX27" s="51"/>
      <c r="RMY27" s="51"/>
      <c r="RMZ27" s="51"/>
      <c r="RNA27" s="51"/>
      <c r="RNB27" s="51"/>
      <c r="RNC27" s="51"/>
      <c r="RND27" s="51"/>
      <c r="RNE27" s="51"/>
      <c r="RNF27" s="51"/>
      <c r="RNG27" s="51"/>
      <c r="RNH27" s="51"/>
      <c r="RNI27" s="51"/>
      <c r="RNJ27" s="51"/>
      <c r="RNK27" s="51"/>
      <c r="RNL27" s="51"/>
      <c r="RNM27" s="51"/>
      <c r="RNN27" s="51"/>
      <c r="RNO27" s="51"/>
      <c r="RNP27" s="51"/>
      <c r="RNQ27" s="51"/>
      <c r="RNR27" s="51"/>
      <c r="RNS27" s="51"/>
      <c r="RNT27" s="51"/>
      <c r="RNU27" s="51"/>
      <c r="RNV27" s="51"/>
      <c r="RNW27" s="51"/>
      <c r="RNX27" s="51"/>
      <c r="RNY27" s="51"/>
      <c r="RNZ27" s="51"/>
      <c r="ROA27" s="51"/>
      <c r="ROB27" s="51"/>
      <c r="ROC27" s="51"/>
      <c r="ROD27" s="51"/>
      <c r="ROE27" s="51"/>
      <c r="ROF27" s="51"/>
      <c r="ROG27" s="51"/>
      <c r="ROH27" s="51"/>
      <c r="ROI27" s="51"/>
      <c r="ROJ27" s="51"/>
      <c r="ROK27" s="51"/>
      <c r="ROL27" s="51"/>
      <c r="ROM27" s="51"/>
      <c r="RON27" s="51"/>
      <c r="ROO27" s="51"/>
      <c r="ROP27" s="51"/>
      <c r="ROQ27" s="51"/>
      <c r="ROR27" s="51"/>
      <c r="ROS27" s="51"/>
      <c r="ROT27" s="51"/>
      <c r="ROU27" s="51"/>
      <c r="ROV27" s="51"/>
      <c r="ROW27" s="51"/>
      <c r="ROX27" s="51"/>
      <c r="ROY27" s="51"/>
      <c r="ROZ27" s="51"/>
      <c r="RPA27" s="51"/>
      <c r="RPB27" s="51"/>
      <c r="RPC27" s="51"/>
      <c r="RPD27" s="51"/>
      <c r="RPE27" s="51"/>
      <c r="RPF27" s="51"/>
      <c r="RPG27" s="51"/>
      <c r="RPH27" s="51"/>
      <c r="RPI27" s="51"/>
      <c r="RPJ27" s="51"/>
      <c r="RPK27" s="51"/>
      <c r="RPL27" s="51"/>
      <c r="RPM27" s="51"/>
      <c r="RPN27" s="51"/>
      <c r="RPO27" s="51"/>
      <c r="RPP27" s="51"/>
      <c r="RPQ27" s="51"/>
      <c r="RPR27" s="51"/>
      <c r="RPS27" s="51"/>
      <c r="RPT27" s="51"/>
      <c r="RPU27" s="51"/>
      <c r="RPV27" s="51"/>
      <c r="RPW27" s="51"/>
      <c r="RPX27" s="51"/>
      <c r="RPY27" s="51"/>
      <c r="RPZ27" s="51"/>
      <c r="RQA27" s="51"/>
      <c r="RQB27" s="51"/>
      <c r="RQC27" s="51"/>
      <c r="RQD27" s="51"/>
      <c r="RQE27" s="51"/>
      <c r="RQF27" s="51"/>
      <c r="RQG27" s="51"/>
      <c r="RQH27" s="51"/>
      <c r="RQI27" s="51"/>
      <c r="RQJ27" s="51"/>
      <c r="RQK27" s="51"/>
      <c r="RQL27" s="51"/>
      <c r="RQM27" s="51"/>
      <c r="RQN27" s="51"/>
      <c r="RQO27" s="51"/>
      <c r="RQP27" s="51"/>
      <c r="RQQ27" s="51"/>
      <c r="RQR27" s="51"/>
      <c r="RQS27" s="51"/>
      <c r="RQT27" s="51"/>
      <c r="RQU27" s="51"/>
      <c r="RQV27" s="51"/>
      <c r="RQW27" s="51"/>
      <c r="RQX27" s="51"/>
      <c r="RQY27" s="51"/>
      <c r="RQZ27" s="51"/>
      <c r="RRA27" s="51"/>
      <c r="RRB27" s="51"/>
      <c r="RRC27" s="51"/>
      <c r="RRD27" s="51"/>
      <c r="RRE27" s="51"/>
      <c r="RRF27" s="51"/>
      <c r="RRG27" s="51"/>
      <c r="RRH27" s="51"/>
      <c r="RRI27" s="51"/>
      <c r="RRJ27" s="51"/>
      <c r="RRK27" s="51"/>
      <c r="RRL27" s="51"/>
      <c r="RRM27" s="51"/>
      <c r="RRN27" s="51"/>
      <c r="RRO27" s="51"/>
      <c r="RRP27" s="51"/>
      <c r="RRQ27" s="51"/>
      <c r="RRR27" s="51"/>
      <c r="RRS27" s="51"/>
      <c r="RRT27" s="51"/>
      <c r="RRU27" s="51"/>
      <c r="RRV27" s="51"/>
      <c r="RRW27" s="51"/>
      <c r="RRX27" s="51"/>
      <c r="RRY27" s="51"/>
      <c r="RRZ27" s="51"/>
      <c r="RSA27" s="51"/>
      <c r="RSB27" s="51"/>
      <c r="RSC27" s="51"/>
      <c r="RSD27" s="51"/>
      <c r="RSE27" s="51"/>
      <c r="RSF27" s="51"/>
      <c r="RSG27" s="51"/>
      <c r="RSH27" s="51"/>
      <c r="RSI27" s="51"/>
      <c r="RSJ27" s="51"/>
      <c r="RSK27" s="51"/>
      <c r="RSL27" s="51"/>
      <c r="RSM27" s="51"/>
      <c r="RSN27" s="51"/>
      <c r="RSO27" s="51"/>
      <c r="RSP27" s="51"/>
      <c r="RSQ27" s="51"/>
      <c r="RSR27" s="51"/>
      <c r="RSS27" s="51"/>
      <c r="RST27" s="51"/>
      <c r="RSU27" s="51"/>
      <c r="RSV27" s="51"/>
      <c r="RSW27" s="51"/>
      <c r="RSX27" s="51"/>
      <c r="RSY27" s="51"/>
      <c r="RSZ27" s="51"/>
      <c r="RTA27" s="51"/>
      <c r="RTB27" s="51"/>
      <c r="RTC27" s="51"/>
      <c r="RTD27" s="51"/>
      <c r="RTE27" s="51"/>
      <c r="RTF27" s="51"/>
      <c r="RTG27" s="51"/>
      <c r="RTH27" s="51"/>
      <c r="RTI27" s="51"/>
      <c r="RTJ27" s="51"/>
      <c r="RTK27" s="51"/>
      <c r="RTL27" s="51"/>
      <c r="RTM27" s="51"/>
      <c r="RTN27" s="51"/>
      <c r="RTO27" s="51"/>
      <c r="RTP27" s="51"/>
      <c r="RTQ27" s="51"/>
      <c r="RTR27" s="51"/>
      <c r="RTS27" s="51"/>
      <c r="RTT27" s="51"/>
      <c r="RTU27" s="51"/>
      <c r="RTV27" s="51"/>
      <c r="RTW27" s="51"/>
      <c r="RTX27" s="51"/>
      <c r="RTY27" s="51"/>
      <c r="RTZ27" s="51"/>
      <c r="RUA27" s="51"/>
      <c r="RUB27" s="51"/>
      <c r="RUC27" s="51"/>
      <c r="RUD27" s="51"/>
      <c r="RUE27" s="51"/>
      <c r="RUF27" s="51"/>
      <c r="RUG27" s="51"/>
      <c r="RUH27" s="51"/>
      <c r="RUI27" s="51"/>
      <c r="RUJ27" s="51"/>
      <c r="RUK27" s="51"/>
      <c r="RUL27" s="51"/>
      <c r="RUM27" s="51"/>
      <c r="RUN27" s="51"/>
      <c r="RUO27" s="51"/>
      <c r="RUP27" s="51"/>
      <c r="RUQ27" s="51"/>
      <c r="RUR27" s="51"/>
      <c r="RUS27" s="51"/>
      <c r="RUT27" s="51"/>
      <c r="RUU27" s="51"/>
      <c r="RUV27" s="51"/>
      <c r="RUW27" s="51"/>
      <c r="RUX27" s="51"/>
      <c r="RUY27" s="51"/>
      <c r="RUZ27" s="51"/>
      <c r="RVA27" s="51"/>
      <c r="RVB27" s="51"/>
      <c r="RVC27" s="51"/>
      <c r="RVD27" s="51"/>
      <c r="RVE27" s="51"/>
      <c r="RVF27" s="51"/>
      <c r="RVG27" s="51"/>
      <c r="RVH27" s="51"/>
      <c r="RVI27" s="51"/>
      <c r="RVJ27" s="51"/>
      <c r="RVK27" s="51"/>
      <c r="RVL27" s="51"/>
      <c r="RVM27" s="51"/>
      <c r="RVN27" s="51"/>
      <c r="RVO27" s="51"/>
      <c r="RVP27" s="51"/>
      <c r="RVQ27" s="51"/>
      <c r="RVR27" s="51"/>
      <c r="RVS27" s="51"/>
      <c r="RVT27" s="51"/>
      <c r="RVU27" s="51"/>
      <c r="RVV27" s="51"/>
      <c r="RVW27" s="51"/>
      <c r="RVX27" s="51"/>
      <c r="RVY27" s="51"/>
      <c r="RVZ27" s="51"/>
      <c r="RWA27" s="51"/>
      <c r="RWB27" s="51"/>
      <c r="RWC27" s="51"/>
      <c r="RWD27" s="51"/>
      <c r="RWE27" s="51"/>
      <c r="RWF27" s="51"/>
      <c r="RWG27" s="51"/>
      <c r="RWH27" s="51"/>
      <c r="RWI27" s="51"/>
      <c r="RWJ27" s="51"/>
      <c r="RWK27" s="51"/>
      <c r="RWL27" s="51"/>
      <c r="RWM27" s="51"/>
      <c r="RWN27" s="51"/>
      <c r="RWO27" s="51"/>
      <c r="RWP27" s="51"/>
      <c r="RWQ27" s="51"/>
      <c r="RWR27" s="51"/>
      <c r="RWS27" s="51"/>
      <c r="RWT27" s="51"/>
      <c r="RWU27" s="51"/>
      <c r="RWV27" s="51"/>
      <c r="RWW27" s="51"/>
      <c r="RWX27" s="51"/>
      <c r="RWY27" s="51"/>
      <c r="RWZ27" s="51"/>
      <c r="RXA27" s="51"/>
      <c r="RXB27" s="51"/>
      <c r="RXC27" s="51"/>
      <c r="RXD27" s="51"/>
      <c r="RXE27" s="51"/>
      <c r="RXF27" s="51"/>
      <c r="RXG27" s="51"/>
      <c r="RXH27" s="51"/>
      <c r="RXI27" s="51"/>
      <c r="RXJ27" s="51"/>
      <c r="RXK27" s="51"/>
      <c r="RXL27" s="51"/>
      <c r="RXM27" s="51"/>
      <c r="RXN27" s="51"/>
      <c r="RXO27" s="51"/>
      <c r="RXP27" s="51"/>
      <c r="RXQ27" s="51"/>
      <c r="RXR27" s="51"/>
      <c r="RXS27" s="51"/>
      <c r="RXT27" s="51"/>
      <c r="RXU27" s="51"/>
      <c r="RXV27" s="51"/>
      <c r="RXW27" s="51"/>
      <c r="RXX27" s="51"/>
      <c r="RXY27" s="51"/>
      <c r="RXZ27" s="51"/>
      <c r="RYA27" s="51"/>
      <c r="RYB27" s="51"/>
      <c r="RYC27" s="51"/>
      <c r="RYD27" s="51"/>
      <c r="RYE27" s="51"/>
      <c r="RYF27" s="51"/>
      <c r="RYG27" s="51"/>
      <c r="RYH27" s="51"/>
      <c r="RYI27" s="51"/>
      <c r="RYJ27" s="51"/>
      <c r="RYK27" s="51"/>
      <c r="RYL27" s="51"/>
      <c r="RYM27" s="51"/>
      <c r="RYN27" s="51"/>
      <c r="RYO27" s="51"/>
      <c r="RYP27" s="51"/>
      <c r="RYQ27" s="51"/>
      <c r="RYR27" s="51"/>
      <c r="RYS27" s="51"/>
      <c r="RYT27" s="51"/>
      <c r="RYU27" s="51"/>
      <c r="RYV27" s="51"/>
      <c r="RYW27" s="51"/>
      <c r="RYX27" s="51"/>
      <c r="RYY27" s="51"/>
      <c r="RYZ27" s="51"/>
      <c r="RZA27" s="51"/>
      <c r="RZB27" s="51"/>
      <c r="RZC27" s="51"/>
      <c r="RZD27" s="51"/>
      <c r="RZE27" s="51"/>
      <c r="RZF27" s="51"/>
      <c r="RZG27" s="51"/>
      <c r="RZH27" s="51"/>
      <c r="RZI27" s="51"/>
      <c r="RZJ27" s="51"/>
      <c r="RZK27" s="51"/>
      <c r="RZL27" s="51"/>
      <c r="RZM27" s="51"/>
      <c r="RZN27" s="51"/>
      <c r="RZO27" s="51"/>
      <c r="RZP27" s="51"/>
      <c r="RZQ27" s="51"/>
      <c r="RZR27" s="51"/>
      <c r="RZS27" s="51"/>
      <c r="RZT27" s="51"/>
      <c r="RZU27" s="51"/>
      <c r="RZV27" s="51"/>
      <c r="RZW27" s="51"/>
      <c r="RZX27" s="51"/>
      <c r="RZY27" s="51"/>
      <c r="RZZ27" s="51"/>
      <c r="SAA27" s="51"/>
      <c r="SAB27" s="51"/>
      <c r="SAC27" s="51"/>
      <c r="SAD27" s="51"/>
      <c r="SAE27" s="51"/>
      <c r="SAF27" s="51"/>
      <c r="SAG27" s="51"/>
      <c r="SAH27" s="51"/>
      <c r="SAI27" s="51"/>
      <c r="SAJ27" s="51"/>
      <c r="SAK27" s="51"/>
      <c r="SAL27" s="51"/>
      <c r="SAM27" s="51"/>
      <c r="SAN27" s="51"/>
      <c r="SAO27" s="51"/>
      <c r="SAP27" s="51"/>
      <c r="SAQ27" s="51"/>
      <c r="SAR27" s="51"/>
      <c r="SAS27" s="51"/>
      <c r="SAT27" s="51"/>
      <c r="SAU27" s="51"/>
      <c r="SAV27" s="51"/>
      <c r="SAW27" s="51"/>
      <c r="SAX27" s="51"/>
      <c r="SAY27" s="51"/>
      <c r="SAZ27" s="51"/>
      <c r="SBA27" s="51"/>
      <c r="SBB27" s="51"/>
      <c r="SBC27" s="51"/>
      <c r="SBD27" s="51"/>
      <c r="SBE27" s="51"/>
      <c r="SBF27" s="51"/>
      <c r="SBG27" s="51"/>
      <c r="SBH27" s="51"/>
      <c r="SBI27" s="51"/>
      <c r="SBJ27" s="51"/>
      <c r="SBK27" s="51"/>
      <c r="SBL27" s="51"/>
      <c r="SBM27" s="51"/>
      <c r="SBN27" s="51"/>
      <c r="SBO27" s="51"/>
      <c r="SBP27" s="51"/>
      <c r="SBQ27" s="51"/>
      <c r="SBR27" s="51"/>
      <c r="SBS27" s="51"/>
      <c r="SBT27" s="51"/>
      <c r="SBU27" s="51"/>
      <c r="SBV27" s="51"/>
      <c r="SBW27" s="51"/>
      <c r="SBX27" s="51"/>
      <c r="SBY27" s="51"/>
      <c r="SBZ27" s="51"/>
      <c r="SCA27" s="51"/>
      <c r="SCB27" s="51"/>
      <c r="SCC27" s="51"/>
      <c r="SCD27" s="51"/>
      <c r="SCE27" s="51"/>
      <c r="SCF27" s="51"/>
      <c r="SCG27" s="51"/>
      <c r="SCH27" s="51"/>
      <c r="SCI27" s="51"/>
      <c r="SCJ27" s="51"/>
      <c r="SCK27" s="51"/>
      <c r="SCL27" s="51"/>
      <c r="SCM27" s="51"/>
      <c r="SCN27" s="51"/>
      <c r="SCO27" s="51"/>
      <c r="SCP27" s="51"/>
      <c r="SCQ27" s="51"/>
      <c r="SCR27" s="51"/>
      <c r="SCS27" s="51"/>
      <c r="SCT27" s="51"/>
      <c r="SCU27" s="51"/>
      <c r="SCV27" s="51"/>
      <c r="SCW27" s="51"/>
      <c r="SCX27" s="51"/>
      <c r="SCY27" s="51"/>
      <c r="SCZ27" s="51"/>
      <c r="SDA27" s="51"/>
      <c r="SDB27" s="51"/>
      <c r="SDC27" s="51"/>
      <c r="SDD27" s="51"/>
      <c r="SDE27" s="51"/>
      <c r="SDF27" s="51"/>
      <c r="SDG27" s="51"/>
      <c r="SDH27" s="51"/>
      <c r="SDI27" s="51"/>
      <c r="SDJ27" s="51"/>
      <c r="SDK27" s="51"/>
      <c r="SDL27" s="51"/>
      <c r="SDM27" s="51"/>
      <c r="SDN27" s="51"/>
      <c r="SDO27" s="51"/>
      <c r="SDP27" s="51"/>
      <c r="SDQ27" s="51"/>
      <c r="SDR27" s="51"/>
      <c r="SDS27" s="51"/>
      <c r="SDT27" s="51"/>
      <c r="SDU27" s="51"/>
      <c r="SDV27" s="51"/>
      <c r="SDW27" s="51"/>
      <c r="SDX27" s="51"/>
      <c r="SDY27" s="51"/>
      <c r="SDZ27" s="51"/>
      <c r="SEA27" s="51"/>
      <c r="SEB27" s="51"/>
      <c r="SEC27" s="51"/>
      <c r="SED27" s="51"/>
      <c r="SEE27" s="51"/>
      <c r="SEF27" s="51"/>
      <c r="SEG27" s="51"/>
      <c r="SEH27" s="51"/>
      <c r="SEI27" s="51"/>
      <c r="SEJ27" s="51"/>
      <c r="SEK27" s="51"/>
      <c r="SEL27" s="51"/>
      <c r="SEM27" s="51"/>
      <c r="SEN27" s="51"/>
      <c r="SEO27" s="51"/>
      <c r="SEP27" s="51"/>
      <c r="SEQ27" s="51"/>
      <c r="SER27" s="51"/>
      <c r="SES27" s="51"/>
      <c r="SET27" s="51"/>
      <c r="SEU27" s="51"/>
      <c r="SEV27" s="51"/>
      <c r="SEW27" s="51"/>
      <c r="SEX27" s="51"/>
      <c r="SEY27" s="51"/>
      <c r="SEZ27" s="51"/>
      <c r="SFA27" s="51"/>
      <c r="SFB27" s="51"/>
      <c r="SFC27" s="51"/>
      <c r="SFD27" s="51"/>
      <c r="SFE27" s="51"/>
      <c r="SFF27" s="51"/>
      <c r="SFG27" s="51"/>
      <c r="SFH27" s="51"/>
      <c r="SFI27" s="51"/>
      <c r="SFJ27" s="51"/>
      <c r="SFK27" s="51"/>
      <c r="SFL27" s="51"/>
      <c r="SFM27" s="51"/>
      <c r="SFN27" s="51"/>
      <c r="SFO27" s="51"/>
      <c r="SFP27" s="51"/>
      <c r="SFQ27" s="51"/>
      <c r="SFR27" s="51"/>
      <c r="SFS27" s="51"/>
      <c r="SFT27" s="51"/>
      <c r="SFU27" s="51"/>
      <c r="SFV27" s="51"/>
      <c r="SFW27" s="51"/>
      <c r="SFX27" s="51"/>
      <c r="SFY27" s="51"/>
      <c r="SFZ27" s="51"/>
      <c r="SGA27" s="51"/>
      <c r="SGB27" s="51"/>
      <c r="SGC27" s="51"/>
      <c r="SGD27" s="51"/>
      <c r="SGE27" s="51"/>
      <c r="SGF27" s="51"/>
      <c r="SGG27" s="51"/>
      <c r="SGH27" s="51"/>
      <c r="SGI27" s="51"/>
      <c r="SGJ27" s="51"/>
      <c r="SGK27" s="51"/>
      <c r="SGL27" s="51"/>
      <c r="SGM27" s="51"/>
      <c r="SGN27" s="51"/>
      <c r="SGO27" s="51"/>
      <c r="SGP27" s="51"/>
      <c r="SGQ27" s="51"/>
      <c r="SGR27" s="51"/>
      <c r="SGS27" s="51"/>
      <c r="SGT27" s="51"/>
      <c r="SGU27" s="51"/>
      <c r="SGV27" s="51"/>
      <c r="SGW27" s="51"/>
      <c r="SGX27" s="51"/>
      <c r="SGY27" s="51"/>
      <c r="SGZ27" s="51"/>
      <c r="SHA27" s="51"/>
      <c r="SHB27" s="51"/>
      <c r="SHC27" s="51"/>
      <c r="SHD27" s="51"/>
      <c r="SHE27" s="51"/>
      <c r="SHF27" s="51"/>
      <c r="SHG27" s="51"/>
      <c r="SHH27" s="51"/>
      <c r="SHI27" s="51"/>
      <c r="SHJ27" s="51"/>
      <c r="SHK27" s="51"/>
      <c r="SHL27" s="51"/>
      <c r="SHM27" s="51"/>
      <c r="SHN27" s="51"/>
      <c r="SHO27" s="51"/>
      <c r="SHP27" s="51"/>
      <c r="SHQ27" s="51"/>
      <c r="SHR27" s="51"/>
      <c r="SHS27" s="51"/>
      <c r="SHT27" s="51"/>
      <c r="SHU27" s="51"/>
      <c r="SHV27" s="51"/>
      <c r="SHW27" s="51"/>
      <c r="SHX27" s="51"/>
      <c r="SHY27" s="51"/>
      <c r="SHZ27" s="51"/>
      <c r="SIA27" s="51"/>
      <c r="SIB27" s="51"/>
      <c r="SIC27" s="51"/>
      <c r="SID27" s="51"/>
      <c r="SIE27" s="51"/>
      <c r="SIF27" s="51"/>
      <c r="SIG27" s="51"/>
      <c r="SIH27" s="51"/>
      <c r="SII27" s="51"/>
      <c r="SIJ27" s="51"/>
      <c r="SIK27" s="51"/>
      <c r="SIL27" s="51"/>
      <c r="SIM27" s="51"/>
      <c r="SIN27" s="51"/>
      <c r="SIO27" s="51"/>
      <c r="SIP27" s="51"/>
      <c r="SIQ27" s="51"/>
      <c r="SIR27" s="51"/>
      <c r="SIS27" s="51"/>
      <c r="SIT27" s="51"/>
      <c r="SIU27" s="51"/>
      <c r="SIV27" s="51"/>
      <c r="SIW27" s="51"/>
      <c r="SIX27" s="51"/>
      <c r="SIY27" s="51"/>
      <c r="SIZ27" s="51"/>
      <c r="SJA27" s="51"/>
      <c r="SJB27" s="51"/>
      <c r="SJC27" s="51"/>
      <c r="SJD27" s="51"/>
      <c r="SJE27" s="51"/>
      <c r="SJF27" s="51"/>
      <c r="SJG27" s="51"/>
      <c r="SJH27" s="51"/>
      <c r="SJI27" s="51"/>
      <c r="SJJ27" s="51"/>
      <c r="SJK27" s="51"/>
      <c r="SJL27" s="51"/>
      <c r="SJM27" s="51"/>
      <c r="SJN27" s="51"/>
      <c r="SJO27" s="51"/>
      <c r="SJP27" s="51"/>
      <c r="SJQ27" s="51"/>
      <c r="SJR27" s="51"/>
      <c r="SJS27" s="51"/>
      <c r="SJT27" s="51"/>
      <c r="SJU27" s="51"/>
      <c r="SJV27" s="51"/>
      <c r="SJW27" s="51"/>
      <c r="SJX27" s="51"/>
      <c r="SJY27" s="51"/>
      <c r="SJZ27" s="51"/>
      <c r="SKA27" s="51"/>
      <c r="SKB27" s="51"/>
      <c r="SKC27" s="51"/>
      <c r="SKD27" s="51"/>
      <c r="SKE27" s="51"/>
      <c r="SKF27" s="51"/>
      <c r="SKG27" s="51"/>
      <c r="SKH27" s="51"/>
      <c r="SKI27" s="51"/>
      <c r="SKJ27" s="51"/>
      <c r="SKK27" s="51"/>
      <c r="SKL27" s="51"/>
      <c r="SKM27" s="51"/>
      <c r="SKN27" s="51"/>
      <c r="SKO27" s="51"/>
      <c r="SKP27" s="51"/>
      <c r="SKQ27" s="51"/>
      <c r="SKR27" s="51"/>
      <c r="SKS27" s="51"/>
      <c r="SKT27" s="51"/>
      <c r="SKU27" s="51"/>
      <c r="SKV27" s="51"/>
      <c r="SKW27" s="51"/>
      <c r="SKX27" s="51"/>
      <c r="SKY27" s="51"/>
      <c r="SKZ27" s="51"/>
      <c r="SLA27" s="51"/>
      <c r="SLB27" s="51"/>
      <c r="SLC27" s="51"/>
      <c r="SLD27" s="51"/>
      <c r="SLE27" s="51"/>
      <c r="SLF27" s="51"/>
      <c r="SLG27" s="51"/>
      <c r="SLH27" s="51"/>
      <c r="SLI27" s="51"/>
      <c r="SLJ27" s="51"/>
      <c r="SLK27" s="51"/>
      <c r="SLL27" s="51"/>
      <c r="SLM27" s="51"/>
      <c r="SLN27" s="51"/>
      <c r="SLO27" s="51"/>
      <c r="SLP27" s="51"/>
      <c r="SLQ27" s="51"/>
      <c r="SLR27" s="51"/>
      <c r="SLS27" s="51"/>
      <c r="SLT27" s="51"/>
      <c r="SLU27" s="51"/>
      <c r="SLV27" s="51"/>
      <c r="SLW27" s="51"/>
      <c r="SLX27" s="51"/>
      <c r="SLY27" s="51"/>
      <c r="SLZ27" s="51"/>
      <c r="SMA27" s="51"/>
      <c r="SMB27" s="51"/>
      <c r="SMC27" s="51"/>
      <c r="SMD27" s="51"/>
      <c r="SME27" s="51"/>
      <c r="SMF27" s="51"/>
      <c r="SMG27" s="51"/>
      <c r="SMH27" s="51"/>
      <c r="SMI27" s="51"/>
      <c r="SMJ27" s="51"/>
      <c r="SMK27" s="51"/>
      <c r="SML27" s="51"/>
      <c r="SMM27" s="51"/>
      <c r="SMN27" s="51"/>
      <c r="SMO27" s="51"/>
      <c r="SMP27" s="51"/>
      <c r="SMQ27" s="51"/>
      <c r="SMR27" s="51"/>
      <c r="SMS27" s="51"/>
      <c r="SMT27" s="51"/>
      <c r="SMU27" s="51"/>
      <c r="SMV27" s="51"/>
      <c r="SMW27" s="51"/>
      <c r="SMX27" s="51"/>
      <c r="SMY27" s="51"/>
      <c r="SMZ27" s="51"/>
      <c r="SNA27" s="51"/>
      <c r="SNB27" s="51"/>
      <c r="SNC27" s="51"/>
      <c r="SND27" s="51"/>
      <c r="SNE27" s="51"/>
      <c r="SNF27" s="51"/>
      <c r="SNG27" s="51"/>
      <c r="SNH27" s="51"/>
      <c r="SNI27" s="51"/>
      <c r="SNJ27" s="51"/>
      <c r="SNK27" s="51"/>
      <c r="SNL27" s="51"/>
      <c r="SNM27" s="51"/>
      <c r="SNN27" s="51"/>
      <c r="SNO27" s="51"/>
      <c r="SNP27" s="51"/>
      <c r="SNQ27" s="51"/>
      <c r="SNR27" s="51"/>
      <c r="SNS27" s="51"/>
      <c r="SNT27" s="51"/>
      <c r="SNU27" s="51"/>
      <c r="SNV27" s="51"/>
      <c r="SNW27" s="51"/>
      <c r="SNX27" s="51"/>
      <c r="SNY27" s="51"/>
      <c r="SNZ27" s="51"/>
      <c r="SOA27" s="51"/>
      <c r="SOB27" s="51"/>
      <c r="SOC27" s="51"/>
      <c r="SOD27" s="51"/>
      <c r="SOE27" s="51"/>
      <c r="SOF27" s="51"/>
      <c r="SOG27" s="51"/>
      <c r="SOH27" s="51"/>
      <c r="SOI27" s="51"/>
      <c r="SOJ27" s="51"/>
      <c r="SOK27" s="51"/>
      <c r="SOL27" s="51"/>
      <c r="SOM27" s="51"/>
      <c r="SON27" s="51"/>
      <c r="SOO27" s="51"/>
      <c r="SOP27" s="51"/>
      <c r="SOQ27" s="51"/>
      <c r="SOR27" s="51"/>
      <c r="SOS27" s="51"/>
      <c r="SOT27" s="51"/>
      <c r="SOU27" s="51"/>
      <c r="SOV27" s="51"/>
      <c r="SOW27" s="51"/>
      <c r="SOX27" s="51"/>
      <c r="SOY27" s="51"/>
      <c r="SOZ27" s="51"/>
      <c r="SPA27" s="51"/>
      <c r="SPB27" s="51"/>
      <c r="SPC27" s="51"/>
      <c r="SPD27" s="51"/>
      <c r="SPE27" s="51"/>
      <c r="SPF27" s="51"/>
      <c r="SPG27" s="51"/>
      <c r="SPH27" s="51"/>
      <c r="SPI27" s="51"/>
      <c r="SPJ27" s="51"/>
      <c r="SPK27" s="51"/>
      <c r="SPL27" s="51"/>
      <c r="SPM27" s="51"/>
      <c r="SPN27" s="51"/>
      <c r="SPO27" s="51"/>
      <c r="SPP27" s="51"/>
      <c r="SPQ27" s="51"/>
      <c r="SPR27" s="51"/>
      <c r="SPS27" s="51"/>
      <c r="SPT27" s="51"/>
      <c r="SPU27" s="51"/>
      <c r="SPV27" s="51"/>
      <c r="SPW27" s="51"/>
      <c r="SPX27" s="51"/>
      <c r="SPY27" s="51"/>
      <c r="SPZ27" s="51"/>
      <c r="SQA27" s="51"/>
      <c r="SQB27" s="51"/>
      <c r="SQC27" s="51"/>
      <c r="SQD27" s="51"/>
      <c r="SQE27" s="51"/>
      <c r="SQF27" s="51"/>
      <c r="SQG27" s="51"/>
      <c r="SQH27" s="51"/>
      <c r="SQI27" s="51"/>
      <c r="SQJ27" s="51"/>
      <c r="SQK27" s="51"/>
      <c r="SQL27" s="51"/>
      <c r="SQM27" s="51"/>
      <c r="SQN27" s="51"/>
      <c r="SQO27" s="51"/>
      <c r="SQP27" s="51"/>
      <c r="SQQ27" s="51"/>
      <c r="SQR27" s="51"/>
      <c r="SQS27" s="51"/>
      <c r="SQT27" s="51"/>
      <c r="SQU27" s="51"/>
      <c r="SQV27" s="51"/>
      <c r="SQW27" s="51"/>
      <c r="SQX27" s="51"/>
      <c r="SQY27" s="51"/>
      <c r="SQZ27" s="51"/>
      <c r="SRA27" s="51"/>
      <c r="SRB27" s="51"/>
      <c r="SRC27" s="51"/>
      <c r="SRD27" s="51"/>
      <c r="SRE27" s="51"/>
      <c r="SRF27" s="51"/>
      <c r="SRG27" s="51"/>
      <c r="SRH27" s="51"/>
      <c r="SRI27" s="51"/>
      <c r="SRJ27" s="51"/>
      <c r="SRK27" s="51"/>
      <c r="SRL27" s="51"/>
      <c r="SRM27" s="51"/>
      <c r="SRN27" s="51"/>
      <c r="SRO27" s="51"/>
      <c r="SRP27" s="51"/>
      <c r="SRQ27" s="51"/>
      <c r="SRR27" s="51"/>
      <c r="SRS27" s="51"/>
      <c r="SRT27" s="51"/>
      <c r="SRU27" s="51"/>
      <c r="SRV27" s="51"/>
      <c r="SRW27" s="51"/>
      <c r="SRX27" s="51"/>
      <c r="SRY27" s="51"/>
      <c r="SRZ27" s="51"/>
      <c r="SSA27" s="51"/>
      <c r="SSB27" s="51"/>
      <c r="SSC27" s="51"/>
      <c r="SSD27" s="51"/>
      <c r="SSE27" s="51"/>
      <c r="SSF27" s="51"/>
      <c r="SSG27" s="51"/>
      <c r="SSH27" s="51"/>
      <c r="SSI27" s="51"/>
      <c r="SSJ27" s="51"/>
      <c r="SSK27" s="51"/>
      <c r="SSL27" s="51"/>
      <c r="SSM27" s="51"/>
      <c r="SSN27" s="51"/>
      <c r="SSO27" s="51"/>
      <c r="SSP27" s="51"/>
      <c r="SSQ27" s="51"/>
      <c r="SSR27" s="51"/>
      <c r="SSS27" s="51"/>
      <c r="SST27" s="51"/>
      <c r="SSU27" s="51"/>
      <c r="SSV27" s="51"/>
      <c r="SSW27" s="51"/>
      <c r="SSX27" s="51"/>
      <c r="SSY27" s="51"/>
      <c r="SSZ27" s="51"/>
      <c r="STA27" s="51"/>
      <c r="STB27" s="51"/>
      <c r="STC27" s="51"/>
      <c r="STD27" s="51"/>
      <c r="STE27" s="51"/>
      <c r="STF27" s="51"/>
      <c r="STG27" s="51"/>
      <c r="STH27" s="51"/>
      <c r="STI27" s="51"/>
      <c r="STJ27" s="51"/>
      <c r="STK27" s="51"/>
      <c r="STL27" s="51"/>
      <c r="STM27" s="51"/>
      <c r="STN27" s="51"/>
      <c r="STO27" s="51"/>
      <c r="STP27" s="51"/>
      <c r="STQ27" s="51"/>
      <c r="STR27" s="51"/>
      <c r="STS27" s="51"/>
      <c r="STT27" s="51"/>
      <c r="STU27" s="51"/>
      <c r="STV27" s="51"/>
      <c r="STW27" s="51"/>
      <c r="STX27" s="51"/>
      <c r="STY27" s="51"/>
      <c r="STZ27" s="51"/>
      <c r="SUA27" s="51"/>
      <c r="SUB27" s="51"/>
      <c r="SUC27" s="51"/>
      <c r="SUD27" s="51"/>
      <c r="SUE27" s="51"/>
      <c r="SUF27" s="51"/>
      <c r="SUG27" s="51"/>
      <c r="SUH27" s="51"/>
      <c r="SUI27" s="51"/>
      <c r="SUJ27" s="51"/>
      <c r="SUK27" s="51"/>
      <c r="SUL27" s="51"/>
      <c r="SUM27" s="51"/>
      <c r="SUN27" s="51"/>
      <c r="SUO27" s="51"/>
      <c r="SUP27" s="51"/>
      <c r="SUQ27" s="51"/>
      <c r="SUR27" s="51"/>
      <c r="SUS27" s="51"/>
      <c r="SUT27" s="51"/>
      <c r="SUU27" s="51"/>
      <c r="SUV27" s="51"/>
      <c r="SUW27" s="51"/>
      <c r="SUX27" s="51"/>
      <c r="SUY27" s="51"/>
      <c r="SUZ27" s="51"/>
      <c r="SVA27" s="51"/>
      <c r="SVB27" s="51"/>
      <c r="SVC27" s="51"/>
      <c r="SVD27" s="51"/>
      <c r="SVE27" s="51"/>
      <c r="SVF27" s="51"/>
      <c r="SVG27" s="51"/>
      <c r="SVH27" s="51"/>
      <c r="SVI27" s="51"/>
      <c r="SVJ27" s="51"/>
      <c r="SVK27" s="51"/>
      <c r="SVL27" s="51"/>
      <c r="SVM27" s="51"/>
      <c r="SVN27" s="51"/>
      <c r="SVO27" s="51"/>
      <c r="SVP27" s="51"/>
      <c r="SVQ27" s="51"/>
      <c r="SVR27" s="51"/>
      <c r="SVS27" s="51"/>
      <c r="SVT27" s="51"/>
      <c r="SVU27" s="51"/>
      <c r="SVV27" s="51"/>
      <c r="SVW27" s="51"/>
      <c r="SVX27" s="51"/>
      <c r="SVY27" s="51"/>
      <c r="SVZ27" s="51"/>
      <c r="SWA27" s="51"/>
      <c r="SWB27" s="51"/>
      <c r="SWC27" s="51"/>
      <c r="SWD27" s="51"/>
      <c r="SWE27" s="51"/>
      <c r="SWF27" s="51"/>
      <c r="SWG27" s="51"/>
      <c r="SWH27" s="51"/>
      <c r="SWI27" s="51"/>
      <c r="SWJ27" s="51"/>
      <c r="SWK27" s="51"/>
      <c r="SWL27" s="51"/>
      <c r="SWM27" s="51"/>
      <c r="SWN27" s="51"/>
      <c r="SWO27" s="51"/>
      <c r="SWP27" s="51"/>
      <c r="SWQ27" s="51"/>
      <c r="SWR27" s="51"/>
      <c r="SWS27" s="51"/>
      <c r="SWT27" s="51"/>
      <c r="SWU27" s="51"/>
      <c r="SWV27" s="51"/>
      <c r="SWW27" s="51"/>
      <c r="SWX27" s="51"/>
      <c r="SWY27" s="51"/>
      <c r="SWZ27" s="51"/>
      <c r="SXA27" s="51"/>
      <c r="SXB27" s="51"/>
      <c r="SXC27" s="51"/>
      <c r="SXD27" s="51"/>
      <c r="SXE27" s="51"/>
      <c r="SXF27" s="51"/>
      <c r="SXG27" s="51"/>
      <c r="SXH27" s="51"/>
      <c r="SXI27" s="51"/>
      <c r="SXJ27" s="51"/>
      <c r="SXK27" s="51"/>
      <c r="SXL27" s="51"/>
      <c r="SXM27" s="51"/>
      <c r="SXN27" s="51"/>
      <c r="SXO27" s="51"/>
      <c r="SXP27" s="51"/>
      <c r="SXQ27" s="51"/>
      <c r="SXR27" s="51"/>
      <c r="SXS27" s="51"/>
      <c r="SXT27" s="51"/>
      <c r="SXU27" s="51"/>
      <c r="SXV27" s="51"/>
      <c r="SXW27" s="51"/>
      <c r="SXX27" s="51"/>
      <c r="SXY27" s="51"/>
      <c r="SXZ27" s="51"/>
      <c r="SYA27" s="51"/>
      <c r="SYB27" s="51"/>
      <c r="SYC27" s="51"/>
      <c r="SYD27" s="51"/>
      <c r="SYE27" s="51"/>
      <c r="SYF27" s="51"/>
      <c r="SYG27" s="51"/>
      <c r="SYH27" s="51"/>
      <c r="SYI27" s="51"/>
      <c r="SYJ27" s="51"/>
      <c r="SYK27" s="51"/>
      <c r="SYL27" s="51"/>
      <c r="SYM27" s="51"/>
      <c r="SYN27" s="51"/>
      <c r="SYO27" s="51"/>
      <c r="SYP27" s="51"/>
      <c r="SYQ27" s="51"/>
      <c r="SYR27" s="51"/>
      <c r="SYS27" s="51"/>
      <c r="SYT27" s="51"/>
      <c r="SYU27" s="51"/>
      <c r="SYV27" s="51"/>
      <c r="SYW27" s="51"/>
      <c r="SYX27" s="51"/>
      <c r="SYY27" s="51"/>
      <c r="SYZ27" s="51"/>
      <c r="SZA27" s="51"/>
      <c r="SZB27" s="51"/>
      <c r="SZC27" s="51"/>
      <c r="SZD27" s="51"/>
      <c r="SZE27" s="51"/>
      <c r="SZF27" s="51"/>
      <c r="SZG27" s="51"/>
      <c r="SZH27" s="51"/>
      <c r="SZI27" s="51"/>
      <c r="SZJ27" s="51"/>
      <c r="SZK27" s="51"/>
      <c r="SZL27" s="51"/>
      <c r="SZM27" s="51"/>
      <c r="SZN27" s="51"/>
      <c r="SZO27" s="51"/>
      <c r="SZP27" s="51"/>
      <c r="SZQ27" s="51"/>
      <c r="SZR27" s="51"/>
      <c r="SZS27" s="51"/>
      <c r="SZT27" s="51"/>
      <c r="SZU27" s="51"/>
      <c r="SZV27" s="51"/>
      <c r="SZW27" s="51"/>
      <c r="SZX27" s="51"/>
      <c r="SZY27" s="51"/>
      <c r="SZZ27" s="51"/>
      <c r="TAA27" s="51"/>
      <c r="TAB27" s="51"/>
      <c r="TAC27" s="51"/>
      <c r="TAD27" s="51"/>
      <c r="TAE27" s="51"/>
      <c r="TAF27" s="51"/>
      <c r="TAG27" s="51"/>
      <c r="TAH27" s="51"/>
      <c r="TAI27" s="51"/>
      <c r="TAJ27" s="51"/>
      <c r="TAK27" s="51"/>
      <c r="TAL27" s="51"/>
      <c r="TAM27" s="51"/>
      <c r="TAN27" s="51"/>
      <c r="TAO27" s="51"/>
      <c r="TAP27" s="51"/>
      <c r="TAQ27" s="51"/>
      <c r="TAR27" s="51"/>
      <c r="TAS27" s="51"/>
      <c r="TAT27" s="51"/>
      <c r="TAU27" s="51"/>
      <c r="TAV27" s="51"/>
      <c r="TAW27" s="51"/>
      <c r="TAX27" s="51"/>
      <c r="TAY27" s="51"/>
      <c r="TAZ27" s="51"/>
      <c r="TBA27" s="51"/>
      <c r="TBB27" s="51"/>
      <c r="TBC27" s="51"/>
      <c r="TBD27" s="51"/>
      <c r="TBE27" s="51"/>
      <c r="TBF27" s="51"/>
      <c r="TBG27" s="51"/>
      <c r="TBH27" s="51"/>
      <c r="TBI27" s="51"/>
      <c r="TBJ27" s="51"/>
      <c r="TBK27" s="51"/>
      <c r="TBL27" s="51"/>
      <c r="TBM27" s="51"/>
      <c r="TBN27" s="51"/>
      <c r="TBO27" s="51"/>
      <c r="TBP27" s="51"/>
      <c r="TBQ27" s="51"/>
      <c r="TBR27" s="51"/>
      <c r="TBS27" s="51"/>
      <c r="TBT27" s="51"/>
      <c r="TBU27" s="51"/>
      <c r="TBV27" s="51"/>
      <c r="TBW27" s="51"/>
      <c r="TBX27" s="51"/>
      <c r="TBY27" s="51"/>
      <c r="TBZ27" s="51"/>
      <c r="TCA27" s="51"/>
      <c r="TCB27" s="51"/>
      <c r="TCC27" s="51"/>
      <c r="TCD27" s="51"/>
      <c r="TCE27" s="51"/>
      <c r="TCF27" s="51"/>
      <c r="TCG27" s="51"/>
      <c r="TCH27" s="51"/>
      <c r="TCI27" s="51"/>
      <c r="TCJ27" s="51"/>
      <c r="TCK27" s="51"/>
      <c r="TCL27" s="51"/>
      <c r="TCM27" s="51"/>
      <c r="TCN27" s="51"/>
      <c r="TCO27" s="51"/>
      <c r="TCP27" s="51"/>
      <c r="TCQ27" s="51"/>
      <c r="TCR27" s="51"/>
      <c r="TCS27" s="51"/>
      <c r="TCT27" s="51"/>
      <c r="TCU27" s="51"/>
      <c r="TCV27" s="51"/>
      <c r="TCW27" s="51"/>
      <c r="TCX27" s="51"/>
      <c r="TCY27" s="51"/>
      <c r="TCZ27" s="51"/>
      <c r="TDA27" s="51"/>
      <c r="TDB27" s="51"/>
      <c r="TDC27" s="51"/>
      <c r="TDD27" s="51"/>
      <c r="TDE27" s="51"/>
      <c r="TDF27" s="51"/>
      <c r="TDG27" s="51"/>
      <c r="TDH27" s="51"/>
      <c r="TDI27" s="51"/>
      <c r="TDJ27" s="51"/>
      <c r="TDK27" s="51"/>
      <c r="TDL27" s="51"/>
      <c r="TDM27" s="51"/>
      <c r="TDN27" s="51"/>
      <c r="TDO27" s="51"/>
      <c r="TDP27" s="51"/>
      <c r="TDQ27" s="51"/>
      <c r="TDR27" s="51"/>
      <c r="TDS27" s="51"/>
      <c r="TDT27" s="51"/>
      <c r="TDU27" s="51"/>
      <c r="TDV27" s="51"/>
      <c r="TDW27" s="51"/>
      <c r="TDX27" s="51"/>
      <c r="TDY27" s="51"/>
      <c r="TDZ27" s="51"/>
      <c r="TEA27" s="51"/>
      <c r="TEB27" s="51"/>
      <c r="TEC27" s="51"/>
      <c r="TED27" s="51"/>
      <c r="TEE27" s="51"/>
      <c r="TEF27" s="51"/>
      <c r="TEG27" s="51"/>
      <c r="TEH27" s="51"/>
      <c r="TEI27" s="51"/>
      <c r="TEJ27" s="51"/>
      <c r="TEK27" s="51"/>
      <c r="TEL27" s="51"/>
      <c r="TEM27" s="51"/>
      <c r="TEN27" s="51"/>
      <c r="TEO27" s="51"/>
      <c r="TEP27" s="51"/>
      <c r="TEQ27" s="51"/>
      <c r="TER27" s="51"/>
      <c r="TES27" s="51"/>
      <c r="TET27" s="51"/>
      <c r="TEU27" s="51"/>
      <c r="TEV27" s="51"/>
      <c r="TEW27" s="51"/>
      <c r="TEX27" s="51"/>
      <c r="TEY27" s="51"/>
      <c r="TEZ27" s="51"/>
      <c r="TFA27" s="51"/>
      <c r="TFB27" s="51"/>
      <c r="TFC27" s="51"/>
      <c r="TFD27" s="51"/>
      <c r="TFE27" s="51"/>
      <c r="TFF27" s="51"/>
      <c r="TFG27" s="51"/>
      <c r="TFH27" s="51"/>
      <c r="TFI27" s="51"/>
      <c r="TFJ27" s="51"/>
      <c r="TFK27" s="51"/>
      <c r="TFL27" s="51"/>
      <c r="TFM27" s="51"/>
      <c r="TFN27" s="51"/>
      <c r="TFO27" s="51"/>
      <c r="TFP27" s="51"/>
      <c r="TFQ27" s="51"/>
      <c r="TFR27" s="51"/>
      <c r="TFS27" s="51"/>
      <c r="TFT27" s="51"/>
      <c r="TFU27" s="51"/>
      <c r="TFV27" s="51"/>
      <c r="TFW27" s="51"/>
      <c r="TFX27" s="51"/>
      <c r="TFY27" s="51"/>
      <c r="TFZ27" s="51"/>
      <c r="TGA27" s="51"/>
      <c r="TGB27" s="51"/>
      <c r="TGC27" s="51"/>
      <c r="TGD27" s="51"/>
      <c r="TGE27" s="51"/>
      <c r="TGF27" s="51"/>
      <c r="TGG27" s="51"/>
      <c r="TGH27" s="51"/>
      <c r="TGI27" s="51"/>
      <c r="TGJ27" s="51"/>
      <c r="TGK27" s="51"/>
      <c r="TGL27" s="51"/>
      <c r="TGM27" s="51"/>
      <c r="TGN27" s="51"/>
      <c r="TGO27" s="51"/>
      <c r="TGP27" s="51"/>
      <c r="TGQ27" s="51"/>
      <c r="TGR27" s="51"/>
      <c r="TGS27" s="51"/>
      <c r="TGT27" s="51"/>
      <c r="TGU27" s="51"/>
      <c r="TGV27" s="51"/>
      <c r="TGW27" s="51"/>
      <c r="TGX27" s="51"/>
      <c r="TGY27" s="51"/>
      <c r="TGZ27" s="51"/>
      <c r="THA27" s="51"/>
      <c r="THB27" s="51"/>
      <c r="THC27" s="51"/>
      <c r="THD27" s="51"/>
      <c r="THE27" s="51"/>
      <c r="THF27" s="51"/>
      <c r="THG27" s="51"/>
      <c r="THH27" s="51"/>
      <c r="THI27" s="51"/>
      <c r="THJ27" s="51"/>
      <c r="THK27" s="51"/>
      <c r="THL27" s="51"/>
      <c r="THM27" s="51"/>
      <c r="THN27" s="51"/>
      <c r="THO27" s="51"/>
      <c r="THP27" s="51"/>
      <c r="THQ27" s="51"/>
      <c r="THR27" s="51"/>
      <c r="THS27" s="51"/>
      <c r="THT27" s="51"/>
      <c r="THU27" s="51"/>
      <c r="THV27" s="51"/>
      <c r="THW27" s="51"/>
      <c r="THX27" s="51"/>
      <c r="THY27" s="51"/>
      <c r="THZ27" s="51"/>
      <c r="TIA27" s="51"/>
      <c r="TIB27" s="51"/>
      <c r="TIC27" s="51"/>
      <c r="TID27" s="51"/>
      <c r="TIE27" s="51"/>
      <c r="TIF27" s="51"/>
      <c r="TIG27" s="51"/>
      <c r="TIH27" s="51"/>
      <c r="TII27" s="51"/>
      <c r="TIJ27" s="51"/>
      <c r="TIK27" s="51"/>
      <c r="TIL27" s="51"/>
      <c r="TIM27" s="51"/>
      <c r="TIN27" s="51"/>
      <c r="TIO27" s="51"/>
      <c r="TIP27" s="51"/>
      <c r="TIQ27" s="51"/>
      <c r="TIR27" s="51"/>
      <c r="TIS27" s="51"/>
      <c r="TIT27" s="51"/>
      <c r="TIU27" s="51"/>
      <c r="TIV27" s="51"/>
      <c r="TIW27" s="51"/>
      <c r="TIX27" s="51"/>
      <c r="TIY27" s="51"/>
      <c r="TIZ27" s="51"/>
      <c r="TJA27" s="51"/>
      <c r="TJB27" s="51"/>
      <c r="TJC27" s="51"/>
      <c r="TJD27" s="51"/>
      <c r="TJE27" s="51"/>
      <c r="TJF27" s="51"/>
      <c r="TJG27" s="51"/>
      <c r="TJH27" s="51"/>
      <c r="TJI27" s="51"/>
      <c r="TJJ27" s="51"/>
      <c r="TJK27" s="51"/>
      <c r="TJL27" s="51"/>
      <c r="TJM27" s="51"/>
      <c r="TJN27" s="51"/>
      <c r="TJO27" s="51"/>
      <c r="TJP27" s="51"/>
      <c r="TJQ27" s="51"/>
      <c r="TJR27" s="51"/>
      <c r="TJS27" s="51"/>
      <c r="TJT27" s="51"/>
      <c r="TJU27" s="51"/>
      <c r="TJV27" s="51"/>
      <c r="TJW27" s="51"/>
      <c r="TJX27" s="51"/>
      <c r="TJY27" s="51"/>
      <c r="TJZ27" s="51"/>
      <c r="TKA27" s="51"/>
      <c r="TKB27" s="51"/>
      <c r="TKC27" s="51"/>
      <c r="TKD27" s="51"/>
      <c r="TKE27" s="51"/>
      <c r="TKF27" s="51"/>
      <c r="TKG27" s="51"/>
      <c r="TKH27" s="51"/>
      <c r="TKI27" s="51"/>
      <c r="TKJ27" s="51"/>
      <c r="TKK27" s="51"/>
      <c r="TKL27" s="51"/>
      <c r="TKM27" s="51"/>
      <c r="TKN27" s="51"/>
      <c r="TKO27" s="51"/>
      <c r="TKP27" s="51"/>
      <c r="TKQ27" s="51"/>
      <c r="TKR27" s="51"/>
      <c r="TKS27" s="51"/>
      <c r="TKT27" s="51"/>
      <c r="TKU27" s="51"/>
      <c r="TKV27" s="51"/>
      <c r="TKW27" s="51"/>
      <c r="TKX27" s="51"/>
      <c r="TKY27" s="51"/>
      <c r="TKZ27" s="51"/>
      <c r="TLA27" s="51"/>
      <c r="TLB27" s="51"/>
      <c r="TLC27" s="51"/>
      <c r="TLD27" s="51"/>
      <c r="TLE27" s="51"/>
      <c r="TLF27" s="51"/>
      <c r="TLG27" s="51"/>
      <c r="TLH27" s="51"/>
      <c r="TLI27" s="51"/>
      <c r="TLJ27" s="51"/>
      <c r="TLK27" s="51"/>
      <c r="TLL27" s="51"/>
      <c r="TLM27" s="51"/>
      <c r="TLN27" s="51"/>
      <c r="TLO27" s="51"/>
      <c r="TLP27" s="51"/>
      <c r="TLQ27" s="51"/>
      <c r="TLR27" s="51"/>
      <c r="TLS27" s="51"/>
      <c r="TLT27" s="51"/>
      <c r="TLU27" s="51"/>
      <c r="TLV27" s="51"/>
      <c r="TLW27" s="51"/>
      <c r="TLX27" s="51"/>
      <c r="TLY27" s="51"/>
      <c r="TLZ27" s="51"/>
      <c r="TMA27" s="51"/>
      <c r="TMB27" s="51"/>
      <c r="TMC27" s="51"/>
      <c r="TMD27" s="51"/>
      <c r="TME27" s="51"/>
      <c r="TMF27" s="51"/>
      <c r="TMG27" s="51"/>
      <c r="TMH27" s="51"/>
      <c r="TMI27" s="51"/>
      <c r="TMJ27" s="51"/>
      <c r="TMK27" s="51"/>
      <c r="TML27" s="51"/>
      <c r="TMM27" s="51"/>
      <c r="TMN27" s="51"/>
      <c r="TMO27" s="51"/>
      <c r="TMP27" s="51"/>
      <c r="TMQ27" s="51"/>
      <c r="TMR27" s="51"/>
      <c r="TMS27" s="51"/>
      <c r="TMT27" s="51"/>
      <c r="TMU27" s="51"/>
      <c r="TMV27" s="51"/>
      <c r="TMW27" s="51"/>
      <c r="TMX27" s="51"/>
      <c r="TMY27" s="51"/>
      <c r="TMZ27" s="51"/>
      <c r="TNA27" s="51"/>
      <c r="TNB27" s="51"/>
      <c r="TNC27" s="51"/>
      <c r="TND27" s="51"/>
      <c r="TNE27" s="51"/>
      <c r="TNF27" s="51"/>
      <c r="TNG27" s="51"/>
      <c r="TNH27" s="51"/>
      <c r="TNI27" s="51"/>
      <c r="TNJ27" s="51"/>
      <c r="TNK27" s="51"/>
      <c r="TNL27" s="51"/>
      <c r="TNM27" s="51"/>
      <c r="TNN27" s="51"/>
      <c r="TNO27" s="51"/>
      <c r="TNP27" s="51"/>
      <c r="TNQ27" s="51"/>
      <c r="TNR27" s="51"/>
      <c r="TNS27" s="51"/>
      <c r="TNT27" s="51"/>
      <c r="TNU27" s="51"/>
      <c r="TNV27" s="51"/>
      <c r="TNW27" s="51"/>
      <c r="TNX27" s="51"/>
      <c r="TNY27" s="51"/>
      <c r="TNZ27" s="51"/>
      <c r="TOA27" s="51"/>
      <c r="TOB27" s="51"/>
      <c r="TOC27" s="51"/>
      <c r="TOD27" s="51"/>
      <c r="TOE27" s="51"/>
      <c r="TOF27" s="51"/>
      <c r="TOG27" s="51"/>
      <c r="TOH27" s="51"/>
      <c r="TOI27" s="51"/>
      <c r="TOJ27" s="51"/>
      <c r="TOK27" s="51"/>
      <c r="TOL27" s="51"/>
      <c r="TOM27" s="51"/>
      <c r="TON27" s="51"/>
      <c r="TOO27" s="51"/>
      <c r="TOP27" s="51"/>
      <c r="TOQ27" s="51"/>
      <c r="TOR27" s="51"/>
      <c r="TOS27" s="51"/>
      <c r="TOT27" s="51"/>
      <c r="TOU27" s="51"/>
      <c r="TOV27" s="51"/>
      <c r="TOW27" s="51"/>
      <c r="TOX27" s="51"/>
      <c r="TOY27" s="51"/>
      <c r="TOZ27" s="51"/>
      <c r="TPA27" s="51"/>
      <c r="TPB27" s="51"/>
      <c r="TPC27" s="51"/>
      <c r="TPD27" s="51"/>
      <c r="TPE27" s="51"/>
      <c r="TPF27" s="51"/>
      <c r="TPG27" s="51"/>
      <c r="TPH27" s="51"/>
      <c r="TPI27" s="51"/>
      <c r="TPJ27" s="51"/>
      <c r="TPK27" s="51"/>
      <c r="TPL27" s="51"/>
      <c r="TPM27" s="51"/>
      <c r="TPN27" s="51"/>
      <c r="TPO27" s="51"/>
      <c r="TPP27" s="51"/>
      <c r="TPQ27" s="51"/>
      <c r="TPR27" s="51"/>
      <c r="TPS27" s="51"/>
      <c r="TPT27" s="51"/>
      <c r="TPU27" s="51"/>
      <c r="TPV27" s="51"/>
      <c r="TPW27" s="51"/>
      <c r="TPX27" s="51"/>
      <c r="TPY27" s="51"/>
      <c r="TPZ27" s="51"/>
      <c r="TQA27" s="51"/>
      <c r="TQB27" s="51"/>
      <c r="TQC27" s="51"/>
      <c r="TQD27" s="51"/>
      <c r="TQE27" s="51"/>
      <c r="TQF27" s="51"/>
      <c r="TQG27" s="51"/>
      <c r="TQH27" s="51"/>
      <c r="TQI27" s="51"/>
      <c r="TQJ27" s="51"/>
      <c r="TQK27" s="51"/>
      <c r="TQL27" s="51"/>
      <c r="TQM27" s="51"/>
      <c r="TQN27" s="51"/>
      <c r="TQO27" s="51"/>
      <c r="TQP27" s="51"/>
      <c r="TQQ27" s="51"/>
      <c r="TQR27" s="51"/>
      <c r="TQS27" s="51"/>
      <c r="TQT27" s="51"/>
      <c r="TQU27" s="51"/>
      <c r="TQV27" s="51"/>
      <c r="TQW27" s="51"/>
      <c r="TQX27" s="51"/>
      <c r="TQY27" s="51"/>
      <c r="TQZ27" s="51"/>
      <c r="TRA27" s="51"/>
      <c r="TRB27" s="51"/>
      <c r="TRC27" s="51"/>
      <c r="TRD27" s="51"/>
      <c r="TRE27" s="51"/>
      <c r="TRF27" s="51"/>
      <c r="TRG27" s="51"/>
      <c r="TRH27" s="51"/>
      <c r="TRI27" s="51"/>
      <c r="TRJ27" s="51"/>
      <c r="TRK27" s="51"/>
      <c r="TRL27" s="51"/>
      <c r="TRM27" s="51"/>
      <c r="TRN27" s="51"/>
      <c r="TRO27" s="51"/>
      <c r="TRP27" s="51"/>
      <c r="TRQ27" s="51"/>
      <c r="TRR27" s="51"/>
      <c r="TRS27" s="51"/>
      <c r="TRT27" s="51"/>
      <c r="TRU27" s="51"/>
      <c r="TRV27" s="51"/>
      <c r="TRW27" s="51"/>
      <c r="TRX27" s="51"/>
      <c r="TRY27" s="51"/>
      <c r="TRZ27" s="51"/>
      <c r="TSA27" s="51"/>
      <c r="TSB27" s="51"/>
      <c r="TSC27" s="51"/>
      <c r="TSD27" s="51"/>
      <c r="TSE27" s="51"/>
      <c r="TSF27" s="51"/>
      <c r="TSG27" s="51"/>
      <c r="TSH27" s="51"/>
      <c r="TSI27" s="51"/>
      <c r="TSJ27" s="51"/>
      <c r="TSK27" s="51"/>
      <c r="TSL27" s="51"/>
      <c r="TSM27" s="51"/>
      <c r="TSN27" s="51"/>
      <c r="TSO27" s="51"/>
      <c r="TSP27" s="51"/>
      <c r="TSQ27" s="51"/>
      <c r="TSR27" s="51"/>
      <c r="TSS27" s="51"/>
      <c r="TST27" s="51"/>
      <c r="TSU27" s="51"/>
      <c r="TSV27" s="51"/>
      <c r="TSW27" s="51"/>
      <c r="TSX27" s="51"/>
      <c r="TSY27" s="51"/>
      <c r="TSZ27" s="51"/>
      <c r="TTA27" s="51"/>
      <c r="TTB27" s="51"/>
      <c r="TTC27" s="51"/>
      <c r="TTD27" s="51"/>
      <c r="TTE27" s="51"/>
      <c r="TTF27" s="51"/>
      <c r="TTG27" s="51"/>
      <c r="TTH27" s="51"/>
      <c r="TTI27" s="51"/>
      <c r="TTJ27" s="51"/>
      <c r="TTK27" s="51"/>
      <c r="TTL27" s="51"/>
      <c r="TTM27" s="51"/>
      <c r="TTN27" s="51"/>
      <c r="TTO27" s="51"/>
      <c r="TTP27" s="51"/>
      <c r="TTQ27" s="51"/>
      <c r="TTR27" s="51"/>
      <c r="TTS27" s="51"/>
      <c r="TTT27" s="51"/>
      <c r="TTU27" s="51"/>
      <c r="TTV27" s="51"/>
      <c r="TTW27" s="51"/>
      <c r="TTX27" s="51"/>
      <c r="TTY27" s="51"/>
      <c r="TTZ27" s="51"/>
      <c r="TUA27" s="51"/>
      <c r="TUB27" s="51"/>
      <c r="TUC27" s="51"/>
      <c r="TUD27" s="51"/>
      <c r="TUE27" s="51"/>
      <c r="TUF27" s="51"/>
      <c r="TUG27" s="51"/>
      <c r="TUH27" s="51"/>
      <c r="TUI27" s="51"/>
      <c r="TUJ27" s="51"/>
      <c r="TUK27" s="51"/>
      <c r="TUL27" s="51"/>
      <c r="TUM27" s="51"/>
      <c r="TUN27" s="51"/>
      <c r="TUO27" s="51"/>
      <c r="TUP27" s="51"/>
      <c r="TUQ27" s="51"/>
      <c r="TUR27" s="51"/>
      <c r="TUS27" s="51"/>
      <c r="TUT27" s="51"/>
      <c r="TUU27" s="51"/>
      <c r="TUV27" s="51"/>
      <c r="TUW27" s="51"/>
      <c r="TUX27" s="51"/>
      <c r="TUY27" s="51"/>
      <c r="TUZ27" s="51"/>
      <c r="TVA27" s="51"/>
      <c r="TVB27" s="51"/>
      <c r="TVC27" s="51"/>
      <c r="TVD27" s="51"/>
      <c r="TVE27" s="51"/>
      <c r="TVF27" s="51"/>
      <c r="TVG27" s="51"/>
      <c r="TVH27" s="51"/>
      <c r="TVI27" s="51"/>
      <c r="TVJ27" s="51"/>
      <c r="TVK27" s="51"/>
      <c r="TVL27" s="51"/>
      <c r="TVM27" s="51"/>
      <c r="TVN27" s="51"/>
      <c r="TVO27" s="51"/>
      <c r="TVP27" s="51"/>
      <c r="TVQ27" s="51"/>
      <c r="TVR27" s="51"/>
      <c r="TVS27" s="51"/>
      <c r="TVT27" s="51"/>
      <c r="TVU27" s="51"/>
      <c r="TVV27" s="51"/>
      <c r="TVW27" s="51"/>
      <c r="TVX27" s="51"/>
      <c r="TVY27" s="51"/>
      <c r="TVZ27" s="51"/>
      <c r="TWA27" s="51"/>
      <c r="TWB27" s="51"/>
      <c r="TWC27" s="51"/>
      <c r="TWD27" s="51"/>
      <c r="TWE27" s="51"/>
      <c r="TWF27" s="51"/>
      <c r="TWG27" s="51"/>
      <c r="TWH27" s="51"/>
      <c r="TWI27" s="51"/>
      <c r="TWJ27" s="51"/>
      <c r="TWK27" s="51"/>
      <c r="TWL27" s="51"/>
      <c r="TWM27" s="51"/>
      <c r="TWN27" s="51"/>
      <c r="TWO27" s="51"/>
      <c r="TWP27" s="51"/>
      <c r="TWQ27" s="51"/>
      <c r="TWR27" s="51"/>
      <c r="TWS27" s="51"/>
      <c r="TWT27" s="51"/>
      <c r="TWU27" s="51"/>
      <c r="TWV27" s="51"/>
      <c r="TWW27" s="51"/>
      <c r="TWX27" s="51"/>
      <c r="TWY27" s="51"/>
      <c r="TWZ27" s="51"/>
      <c r="TXA27" s="51"/>
      <c r="TXB27" s="51"/>
      <c r="TXC27" s="51"/>
      <c r="TXD27" s="51"/>
      <c r="TXE27" s="51"/>
      <c r="TXF27" s="51"/>
      <c r="TXG27" s="51"/>
      <c r="TXH27" s="51"/>
      <c r="TXI27" s="51"/>
      <c r="TXJ27" s="51"/>
      <c r="TXK27" s="51"/>
      <c r="TXL27" s="51"/>
      <c r="TXM27" s="51"/>
      <c r="TXN27" s="51"/>
      <c r="TXO27" s="51"/>
      <c r="TXP27" s="51"/>
      <c r="TXQ27" s="51"/>
      <c r="TXR27" s="51"/>
      <c r="TXS27" s="51"/>
      <c r="TXT27" s="51"/>
      <c r="TXU27" s="51"/>
      <c r="TXV27" s="51"/>
      <c r="TXW27" s="51"/>
      <c r="TXX27" s="51"/>
      <c r="TXY27" s="51"/>
      <c r="TXZ27" s="51"/>
      <c r="TYA27" s="51"/>
      <c r="TYB27" s="51"/>
      <c r="TYC27" s="51"/>
      <c r="TYD27" s="51"/>
      <c r="TYE27" s="51"/>
      <c r="TYF27" s="51"/>
      <c r="TYG27" s="51"/>
      <c r="TYH27" s="51"/>
      <c r="TYI27" s="51"/>
      <c r="TYJ27" s="51"/>
      <c r="TYK27" s="51"/>
      <c r="TYL27" s="51"/>
      <c r="TYM27" s="51"/>
      <c r="TYN27" s="51"/>
      <c r="TYO27" s="51"/>
      <c r="TYP27" s="51"/>
      <c r="TYQ27" s="51"/>
      <c r="TYR27" s="51"/>
      <c r="TYS27" s="51"/>
      <c r="TYT27" s="51"/>
      <c r="TYU27" s="51"/>
      <c r="TYV27" s="51"/>
      <c r="TYW27" s="51"/>
      <c r="TYX27" s="51"/>
      <c r="TYY27" s="51"/>
      <c r="TYZ27" s="51"/>
      <c r="TZA27" s="51"/>
      <c r="TZB27" s="51"/>
      <c r="TZC27" s="51"/>
      <c r="TZD27" s="51"/>
      <c r="TZE27" s="51"/>
      <c r="TZF27" s="51"/>
      <c r="TZG27" s="51"/>
      <c r="TZH27" s="51"/>
      <c r="TZI27" s="51"/>
      <c r="TZJ27" s="51"/>
      <c r="TZK27" s="51"/>
      <c r="TZL27" s="51"/>
      <c r="TZM27" s="51"/>
      <c r="TZN27" s="51"/>
      <c r="TZO27" s="51"/>
      <c r="TZP27" s="51"/>
      <c r="TZQ27" s="51"/>
      <c r="TZR27" s="51"/>
      <c r="TZS27" s="51"/>
      <c r="TZT27" s="51"/>
      <c r="TZU27" s="51"/>
      <c r="TZV27" s="51"/>
      <c r="TZW27" s="51"/>
      <c r="TZX27" s="51"/>
      <c r="TZY27" s="51"/>
      <c r="TZZ27" s="51"/>
      <c r="UAA27" s="51"/>
      <c r="UAB27" s="51"/>
      <c r="UAC27" s="51"/>
      <c r="UAD27" s="51"/>
      <c r="UAE27" s="51"/>
      <c r="UAF27" s="51"/>
      <c r="UAG27" s="51"/>
      <c r="UAH27" s="51"/>
      <c r="UAI27" s="51"/>
      <c r="UAJ27" s="51"/>
      <c r="UAK27" s="51"/>
      <c r="UAL27" s="51"/>
      <c r="UAM27" s="51"/>
      <c r="UAN27" s="51"/>
      <c r="UAO27" s="51"/>
      <c r="UAP27" s="51"/>
      <c r="UAQ27" s="51"/>
      <c r="UAR27" s="51"/>
      <c r="UAS27" s="51"/>
      <c r="UAT27" s="51"/>
      <c r="UAU27" s="51"/>
      <c r="UAV27" s="51"/>
      <c r="UAW27" s="51"/>
      <c r="UAX27" s="51"/>
      <c r="UAY27" s="51"/>
      <c r="UAZ27" s="51"/>
      <c r="UBA27" s="51"/>
      <c r="UBB27" s="51"/>
      <c r="UBC27" s="51"/>
      <c r="UBD27" s="51"/>
      <c r="UBE27" s="51"/>
      <c r="UBF27" s="51"/>
      <c r="UBG27" s="51"/>
      <c r="UBH27" s="51"/>
      <c r="UBI27" s="51"/>
      <c r="UBJ27" s="51"/>
      <c r="UBK27" s="51"/>
      <c r="UBL27" s="51"/>
      <c r="UBM27" s="51"/>
      <c r="UBN27" s="51"/>
      <c r="UBO27" s="51"/>
      <c r="UBP27" s="51"/>
      <c r="UBQ27" s="51"/>
      <c r="UBR27" s="51"/>
      <c r="UBS27" s="51"/>
      <c r="UBT27" s="51"/>
      <c r="UBU27" s="51"/>
      <c r="UBV27" s="51"/>
      <c r="UBW27" s="51"/>
      <c r="UBX27" s="51"/>
      <c r="UBY27" s="51"/>
      <c r="UBZ27" s="51"/>
      <c r="UCA27" s="51"/>
      <c r="UCB27" s="51"/>
      <c r="UCC27" s="51"/>
      <c r="UCD27" s="51"/>
      <c r="UCE27" s="51"/>
      <c r="UCF27" s="51"/>
      <c r="UCG27" s="51"/>
      <c r="UCH27" s="51"/>
      <c r="UCI27" s="51"/>
      <c r="UCJ27" s="51"/>
      <c r="UCK27" s="51"/>
      <c r="UCL27" s="51"/>
      <c r="UCM27" s="51"/>
      <c r="UCN27" s="51"/>
      <c r="UCO27" s="51"/>
      <c r="UCP27" s="51"/>
      <c r="UCQ27" s="51"/>
      <c r="UCR27" s="51"/>
      <c r="UCS27" s="51"/>
      <c r="UCT27" s="51"/>
      <c r="UCU27" s="51"/>
      <c r="UCV27" s="51"/>
      <c r="UCW27" s="51"/>
      <c r="UCX27" s="51"/>
      <c r="UCY27" s="51"/>
      <c r="UCZ27" s="51"/>
      <c r="UDA27" s="51"/>
      <c r="UDB27" s="51"/>
      <c r="UDC27" s="51"/>
      <c r="UDD27" s="51"/>
      <c r="UDE27" s="51"/>
      <c r="UDF27" s="51"/>
      <c r="UDG27" s="51"/>
      <c r="UDH27" s="51"/>
      <c r="UDI27" s="51"/>
      <c r="UDJ27" s="51"/>
      <c r="UDK27" s="51"/>
      <c r="UDL27" s="51"/>
      <c r="UDM27" s="51"/>
      <c r="UDN27" s="51"/>
      <c r="UDO27" s="51"/>
      <c r="UDP27" s="51"/>
      <c r="UDQ27" s="51"/>
      <c r="UDR27" s="51"/>
      <c r="UDS27" s="51"/>
      <c r="UDT27" s="51"/>
      <c r="UDU27" s="51"/>
      <c r="UDV27" s="51"/>
      <c r="UDW27" s="51"/>
      <c r="UDX27" s="51"/>
      <c r="UDY27" s="51"/>
      <c r="UDZ27" s="51"/>
      <c r="UEA27" s="51"/>
      <c r="UEB27" s="51"/>
      <c r="UEC27" s="51"/>
      <c r="UED27" s="51"/>
      <c r="UEE27" s="51"/>
      <c r="UEF27" s="51"/>
      <c r="UEG27" s="51"/>
      <c r="UEH27" s="51"/>
      <c r="UEI27" s="51"/>
      <c r="UEJ27" s="51"/>
      <c r="UEK27" s="51"/>
      <c r="UEL27" s="51"/>
      <c r="UEM27" s="51"/>
      <c r="UEN27" s="51"/>
      <c r="UEO27" s="51"/>
      <c r="UEP27" s="51"/>
      <c r="UEQ27" s="51"/>
      <c r="UER27" s="51"/>
      <c r="UES27" s="51"/>
      <c r="UET27" s="51"/>
      <c r="UEU27" s="51"/>
      <c r="UEV27" s="51"/>
      <c r="UEW27" s="51"/>
      <c r="UEX27" s="51"/>
      <c r="UEY27" s="51"/>
      <c r="UEZ27" s="51"/>
      <c r="UFA27" s="51"/>
      <c r="UFB27" s="51"/>
      <c r="UFC27" s="51"/>
      <c r="UFD27" s="51"/>
      <c r="UFE27" s="51"/>
      <c r="UFF27" s="51"/>
      <c r="UFG27" s="51"/>
      <c r="UFH27" s="51"/>
      <c r="UFI27" s="51"/>
      <c r="UFJ27" s="51"/>
      <c r="UFK27" s="51"/>
      <c r="UFL27" s="51"/>
      <c r="UFM27" s="51"/>
      <c r="UFN27" s="51"/>
      <c r="UFO27" s="51"/>
      <c r="UFP27" s="51"/>
      <c r="UFQ27" s="51"/>
      <c r="UFR27" s="51"/>
      <c r="UFS27" s="51"/>
      <c r="UFT27" s="51"/>
      <c r="UFU27" s="51"/>
      <c r="UFV27" s="51"/>
      <c r="UFW27" s="51"/>
      <c r="UFX27" s="51"/>
      <c r="UFY27" s="51"/>
      <c r="UFZ27" s="51"/>
      <c r="UGA27" s="51"/>
      <c r="UGB27" s="51"/>
      <c r="UGC27" s="51"/>
      <c r="UGD27" s="51"/>
      <c r="UGE27" s="51"/>
      <c r="UGF27" s="51"/>
      <c r="UGG27" s="51"/>
      <c r="UGH27" s="51"/>
      <c r="UGI27" s="51"/>
      <c r="UGJ27" s="51"/>
      <c r="UGK27" s="51"/>
      <c r="UGL27" s="51"/>
      <c r="UGM27" s="51"/>
      <c r="UGN27" s="51"/>
      <c r="UGO27" s="51"/>
      <c r="UGP27" s="51"/>
      <c r="UGQ27" s="51"/>
      <c r="UGR27" s="51"/>
      <c r="UGS27" s="51"/>
      <c r="UGT27" s="51"/>
      <c r="UGU27" s="51"/>
      <c r="UGV27" s="51"/>
      <c r="UGW27" s="51"/>
      <c r="UGX27" s="51"/>
      <c r="UGY27" s="51"/>
      <c r="UGZ27" s="51"/>
      <c r="UHA27" s="51"/>
      <c r="UHB27" s="51"/>
      <c r="UHC27" s="51"/>
      <c r="UHD27" s="51"/>
      <c r="UHE27" s="51"/>
      <c r="UHF27" s="51"/>
      <c r="UHG27" s="51"/>
      <c r="UHH27" s="51"/>
      <c r="UHI27" s="51"/>
      <c r="UHJ27" s="51"/>
      <c r="UHK27" s="51"/>
      <c r="UHL27" s="51"/>
      <c r="UHM27" s="51"/>
      <c r="UHN27" s="51"/>
      <c r="UHO27" s="51"/>
      <c r="UHP27" s="51"/>
      <c r="UHQ27" s="51"/>
      <c r="UHR27" s="51"/>
      <c r="UHS27" s="51"/>
      <c r="UHT27" s="51"/>
      <c r="UHU27" s="51"/>
      <c r="UHV27" s="51"/>
      <c r="UHW27" s="51"/>
      <c r="UHX27" s="51"/>
      <c r="UHY27" s="51"/>
      <c r="UHZ27" s="51"/>
      <c r="UIA27" s="51"/>
      <c r="UIB27" s="51"/>
      <c r="UIC27" s="51"/>
      <c r="UID27" s="51"/>
      <c r="UIE27" s="51"/>
      <c r="UIF27" s="51"/>
      <c r="UIG27" s="51"/>
      <c r="UIH27" s="51"/>
      <c r="UII27" s="51"/>
      <c r="UIJ27" s="51"/>
      <c r="UIK27" s="51"/>
      <c r="UIL27" s="51"/>
      <c r="UIM27" s="51"/>
      <c r="UIN27" s="51"/>
      <c r="UIO27" s="51"/>
      <c r="UIP27" s="51"/>
      <c r="UIQ27" s="51"/>
      <c r="UIR27" s="51"/>
      <c r="UIS27" s="51"/>
      <c r="UIT27" s="51"/>
      <c r="UIU27" s="51"/>
      <c r="UIV27" s="51"/>
      <c r="UIW27" s="51"/>
      <c r="UIX27" s="51"/>
      <c r="UIY27" s="51"/>
      <c r="UIZ27" s="51"/>
      <c r="UJA27" s="51"/>
      <c r="UJB27" s="51"/>
      <c r="UJC27" s="51"/>
      <c r="UJD27" s="51"/>
      <c r="UJE27" s="51"/>
      <c r="UJF27" s="51"/>
      <c r="UJG27" s="51"/>
      <c r="UJH27" s="51"/>
      <c r="UJI27" s="51"/>
      <c r="UJJ27" s="51"/>
      <c r="UJK27" s="51"/>
      <c r="UJL27" s="51"/>
      <c r="UJM27" s="51"/>
      <c r="UJN27" s="51"/>
      <c r="UJO27" s="51"/>
      <c r="UJP27" s="51"/>
      <c r="UJQ27" s="51"/>
      <c r="UJR27" s="51"/>
      <c r="UJS27" s="51"/>
      <c r="UJT27" s="51"/>
      <c r="UJU27" s="51"/>
      <c r="UJV27" s="51"/>
      <c r="UJW27" s="51"/>
      <c r="UJX27" s="51"/>
      <c r="UJY27" s="51"/>
      <c r="UJZ27" s="51"/>
      <c r="UKA27" s="51"/>
      <c r="UKB27" s="51"/>
      <c r="UKC27" s="51"/>
      <c r="UKD27" s="51"/>
      <c r="UKE27" s="51"/>
      <c r="UKF27" s="51"/>
      <c r="UKG27" s="51"/>
      <c r="UKH27" s="51"/>
      <c r="UKI27" s="51"/>
      <c r="UKJ27" s="51"/>
      <c r="UKK27" s="51"/>
      <c r="UKL27" s="51"/>
      <c r="UKM27" s="51"/>
      <c r="UKN27" s="51"/>
      <c r="UKO27" s="51"/>
      <c r="UKP27" s="51"/>
      <c r="UKQ27" s="51"/>
      <c r="UKR27" s="51"/>
      <c r="UKS27" s="51"/>
      <c r="UKT27" s="51"/>
      <c r="UKU27" s="51"/>
      <c r="UKV27" s="51"/>
      <c r="UKW27" s="51"/>
      <c r="UKX27" s="51"/>
      <c r="UKY27" s="51"/>
      <c r="UKZ27" s="51"/>
      <c r="ULA27" s="51"/>
      <c r="ULB27" s="51"/>
      <c r="ULC27" s="51"/>
      <c r="ULD27" s="51"/>
      <c r="ULE27" s="51"/>
      <c r="ULF27" s="51"/>
      <c r="ULG27" s="51"/>
      <c r="ULH27" s="51"/>
      <c r="ULI27" s="51"/>
      <c r="ULJ27" s="51"/>
      <c r="ULK27" s="51"/>
      <c r="ULL27" s="51"/>
      <c r="ULM27" s="51"/>
      <c r="ULN27" s="51"/>
      <c r="ULO27" s="51"/>
      <c r="ULP27" s="51"/>
      <c r="ULQ27" s="51"/>
      <c r="ULR27" s="51"/>
      <c r="ULS27" s="51"/>
      <c r="ULT27" s="51"/>
      <c r="ULU27" s="51"/>
      <c r="ULV27" s="51"/>
      <c r="ULW27" s="51"/>
      <c r="ULX27" s="51"/>
      <c r="ULY27" s="51"/>
      <c r="ULZ27" s="51"/>
      <c r="UMA27" s="51"/>
      <c r="UMB27" s="51"/>
      <c r="UMC27" s="51"/>
      <c r="UMD27" s="51"/>
      <c r="UME27" s="51"/>
      <c r="UMF27" s="51"/>
      <c r="UMG27" s="51"/>
      <c r="UMH27" s="51"/>
      <c r="UMI27" s="51"/>
      <c r="UMJ27" s="51"/>
      <c r="UMK27" s="51"/>
      <c r="UML27" s="51"/>
      <c r="UMM27" s="51"/>
      <c r="UMN27" s="51"/>
      <c r="UMO27" s="51"/>
      <c r="UMP27" s="51"/>
      <c r="UMQ27" s="51"/>
      <c r="UMR27" s="51"/>
      <c r="UMS27" s="51"/>
      <c r="UMT27" s="51"/>
      <c r="UMU27" s="51"/>
      <c r="UMV27" s="51"/>
      <c r="UMW27" s="51"/>
      <c r="UMX27" s="51"/>
      <c r="UMY27" s="51"/>
      <c r="UMZ27" s="51"/>
      <c r="UNA27" s="51"/>
      <c r="UNB27" s="51"/>
      <c r="UNC27" s="51"/>
      <c r="UND27" s="51"/>
      <c r="UNE27" s="51"/>
      <c r="UNF27" s="51"/>
      <c r="UNG27" s="51"/>
      <c r="UNH27" s="51"/>
      <c r="UNI27" s="51"/>
      <c r="UNJ27" s="51"/>
      <c r="UNK27" s="51"/>
      <c r="UNL27" s="51"/>
      <c r="UNM27" s="51"/>
      <c r="UNN27" s="51"/>
      <c r="UNO27" s="51"/>
      <c r="UNP27" s="51"/>
      <c r="UNQ27" s="51"/>
      <c r="UNR27" s="51"/>
      <c r="UNS27" s="51"/>
      <c r="UNT27" s="51"/>
      <c r="UNU27" s="51"/>
      <c r="UNV27" s="51"/>
      <c r="UNW27" s="51"/>
      <c r="UNX27" s="51"/>
      <c r="UNY27" s="51"/>
      <c r="UNZ27" s="51"/>
      <c r="UOA27" s="51"/>
      <c r="UOB27" s="51"/>
      <c r="UOC27" s="51"/>
      <c r="UOD27" s="51"/>
      <c r="UOE27" s="51"/>
      <c r="UOF27" s="51"/>
      <c r="UOG27" s="51"/>
      <c r="UOH27" s="51"/>
      <c r="UOI27" s="51"/>
      <c r="UOJ27" s="51"/>
      <c r="UOK27" s="51"/>
      <c r="UOL27" s="51"/>
      <c r="UOM27" s="51"/>
      <c r="UON27" s="51"/>
      <c r="UOO27" s="51"/>
      <c r="UOP27" s="51"/>
      <c r="UOQ27" s="51"/>
      <c r="UOR27" s="51"/>
      <c r="UOS27" s="51"/>
      <c r="UOT27" s="51"/>
      <c r="UOU27" s="51"/>
      <c r="UOV27" s="51"/>
      <c r="UOW27" s="51"/>
      <c r="UOX27" s="51"/>
      <c r="UOY27" s="51"/>
      <c r="UOZ27" s="51"/>
      <c r="UPA27" s="51"/>
      <c r="UPB27" s="51"/>
      <c r="UPC27" s="51"/>
      <c r="UPD27" s="51"/>
      <c r="UPE27" s="51"/>
      <c r="UPF27" s="51"/>
      <c r="UPG27" s="51"/>
      <c r="UPH27" s="51"/>
      <c r="UPI27" s="51"/>
      <c r="UPJ27" s="51"/>
      <c r="UPK27" s="51"/>
      <c r="UPL27" s="51"/>
      <c r="UPM27" s="51"/>
      <c r="UPN27" s="51"/>
      <c r="UPO27" s="51"/>
      <c r="UPP27" s="51"/>
      <c r="UPQ27" s="51"/>
      <c r="UPR27" s="51"/>
      <c r="UPS27" s="51"/>
      <c r="UPT27" s="51"/>
      <c r="UPU27" s="51"/>
      <c r="UPV27" s="51"/>
      <c r="UPW27" s="51"/>
      <c r="UPX27" s="51"/>
      <c r="UPY27" s="51"/>
      <c r="UPZ27" s="51"/>
      <c r="UQA27" s="51"/>
      <c r="UQB27" s="51"/>
      <c r="UQC27" s="51"/>
      <c r="UQD27" s="51"/>
      <c r="UQE27" s="51"/>
      <c r="UQF27" s="51"/>
      <c r="UQG27" s="51"/>
      <c r="UQH27" s="51"/>
      <c r="UQI27" s="51"/>
      <c r="UQJ27" s="51"/>
      <c r="UQK27" s="51"/>
      <c r="UQL27" s="51"/>
      <c r="UQM27" s="51"/>
      <c r="UQN27" s="51"/>
      <c r="UQO27" s="51"/>
      <c r="UQP27" s="51"/>
      <c r="UQQ27" s="51"/>
      <c r="UQR27" s="51"/>
      <c r="UQS27" s="51"/>
      <c r="UQT27" s="51"/>
      <c r="UQU27" s="51"/>
      <c r="UQV27" s="51"/>
      <c r="UQW27" s="51"/>
      <c r="UQX27" s="51"/>
      <c r="UQY27" s="51"/>
      <c r="UQZ27" s="51"/>
      <c r="URA27" s="51"/>
      <c r="URB27" s="51"/>
      <c r="URC27" s="51"/>
      <c r="URD27" s="51"/>
      <c r="URE27" s="51"/>
      <c r="URF27" s="51"/>
      <c r="URG27" s="51"/>
      <c r="URH27" s="51"/>
      <c r="URI27" s="51"/>
      <c r="URJ27" s="51"/>
      <c r="URK27" s="51"/>
      <c r="URL27" s="51"/>
      <c r="URM27" s="51"/>
      <c r="URN27" s="51"/>
      <c r="URO27" s="51"/>
      <c r="URP27" s="51"/>
      <c r="URQ27" s="51"/>
      <c r="URR27" s="51"/>
      <c r="URS27" s="51"/>
      <c r="URT27" s="51"/>
      <c r="URU27" s="51"/>
      <c r="URV27" s="51"/>
      <c r="URW27" s="51"/>
      <c r="URX27" s="51"/>
      <c r="URY27" s="51"/>
      <c r="URZ27" s="51"/>
      <c r="USA27" s="51"/>
      <c r="USB27" s="51"/>
      <c r="USC27" s="51"/>
      <c r="USD27" s="51"/>
      <c r="USE27" s="51"/>
      <c r="USF27" s="51"/>
      <c r="USG27" s="51"/>
      <c r="USH27" s="51"/>
      <c r="USI27" s="51"/>
      <c r="USJ27" s="51"/>
      <c r="USK27" s="51"/>
      <c r="USL27" s="51"/>
      <c r="USM27" s="51"/>
      <c r="USN27" s="51"/>
      <c r="USO27" s="51"/>
      <c r="USP27" s="51"/>
      <c r="USQ27" s="51"/>
      <c r="USR27" s="51"/>
      <c r="USS27" s="51"/>
      <c r="UST27" s="51"/>
      <c r="USU27" s="51"/>
      <c r="USV27" s="51"/>
      <c r="USW27" s="51"/>
      <c r="USX27" s="51"/>
      <c r="USY27" s="51"/>
      <c r="USZ27" s="51"/>
      <c r="UTA27" s="51"/>
      <c r="UTB27" s="51"/>
      <c r="UTC27" s="51"/>
      <c r="UTD27" s="51"/>
      <c r="UTE27" s="51"/>
      <c r="UTF27" s="51"/>
      <c r="UTG27" s="51"/>
      <c r="UTH27" s="51"/>
      <c r="UTI27" s="51"/>
      <c r="UTJ27" s="51"/>
      <c r="UTK27" s="51"/>
      <c r="UTL27" s="51"/>
      <c r="UTM27" s="51"/>
      <c r="UTN27" s="51"/>
      <c r="UTO27" s="51"/>
      <c r="UTP27" s="51"/>
      <c r="UTQ27" s="51"/>
      <c r="UTR27" s="51"/>
      <c r="UTS27" s="51"/>
      <c r="UTT27" s="51"/>
      <c r="UTU27" s="51"/>
      <c r="UTV27" s="51"/>
      <c r="UTW27" s="51"/>
      <c r="UTX27" s="51"/>
      <c r="UTY27" s="51"/>
      <c r="UTZ27" s="51"/>
      <c r="UUA27" s="51"/>
      <c r="UUB27" s="51"/>
      <c r="UUC27" s="51"/>
      <c r="UUD27" s="51"/>
      <c r="UUE27" s="51"/>
      <c r="UUF27" s="51"/>
      <c r="UUG27" s="51"/>
      <c r="UUH27" s="51"/>
      <c r="UUI27" s="51"/>
      <c r="UUJ27" s="51"/>
      <c r="UUK27" s="51"/>
      <c r="UUL27" s="51"/>
      <c r="UUM27" s="51"/>
      <c r="UUN27" s="51"/>
      <c r="UUO27" s="51"/>
      <c r="UUP27" s="51"/>
      <c r="UUQ27" s="51"/>
      <c r="UUR27" s="51"/>
      <c r="UUS27" s="51"/>
      <c r="UUT27" s="51"/>
      <c r="UUU27" s="51"/>
      <c r="UUV27" s="51"/>
      <c r="UUW27" s="51"/>
      <c r="UUX27" s="51"/>
      <c r="UUY27" s="51"/>
      <c r="UUZ27" s="51"/>
      <c r="UVA27" s="51"/>
      <c r="UVB27" s="51"/>
      <c r="UVC27" s="51"/>
      <c r="UVD27" s="51"/>
      <c r="UVE27" s="51"/>
      <c r="UVF27" s="51"/>
      <c r="UVG27" s="51"/>
      <c r="UVH27" s="51"/>
      <c r="UVI27" s="51"/>
      <c r="UVJ27" s="51"/>
      <c r="UVK27" s="51"/>
      <c r="UVL27" s="51"/>
      <c r="UVM27" s="51"/>
      <c r="UVN27" s="51"/>
      <c r="UVO27" s="51"/>
      <c r="UVP27" s="51"/>
      <c r="UVQ27" s="51"/>
      <c r="UVR27" s="51"/>
      <c r="UVS27" s="51"/>
      <c r="UVT27" s="51"/>
      <c r="UVU27" s="51"/>
      <c r="UVV27" s="51"/>
      <c r="UVW27" s="51"/>
      <c r="UVX27" s="51"/>
      <c r="UVY27" s="51"/>
      <c r="UVZ27" s="51"/>
      <c r="UWA27" s="51"/>
      <c r="UWB27" s="51"/>
      <c r="UWC27" s="51"/>
      <c r="UWD27" s="51"/>
      <c r="UWE27" s="51"/>
      <c r="UWF27" s="51"/>
      <c r="UWG27" s="51"/>
      <c r="UWH27" s="51"/>
      <c r="UWI27" s="51"/>
      <c r="UWJ27" s="51"/>
      <c r="UWK27" s="51"/>
      <c r="UWL27" s="51"/>
      <c r="UWM27" s="51"/>
      <c r="UWN27" s="51"/>
      <c r="UWO27" s="51"/>
      <c r="UWP27" s="51"/>
      <c r="UWQ27" s="51"/>
      <c r="UWR27" s="51"/>
      <c r="UWS27" s="51"/>
      <c r="UWT27" s="51"/>
      <c r="UWU27" s="51"/>
      <c r="UWV27" s="51"/>
      <c r="UWW27" s="51"/>
      <c r="UWX27" s="51"/>
      <c r="UWY27" s="51"/>
      <c r="UWZ27" s="51"/>
      <c r="UXA27" s="51"/>
      <c r="UXB27" s="51"/>
      <c r="UXC27" s="51"/>
      <c r="UXD27" s="51"/>
      <c r="UXE27" s="51"/>
      <c r="UXF27" s="51"/>
      <c r="UXG27" s="51"/>
      <c r="UXH27" s="51"/>
      <c r="UXI27" s="51"/>
      <c r="UXJ27" s="51"/>
      <c r="UXK27" s="51"/>
      <c r="UXL27" s="51"/>
      <c r="UXM27" s="51"/>
      <c r="UXN27" s="51"/>
      <c r="UXO27" s="51"/>
      <c r="UXP27" s="51"/>
      <c r="UXQ27" s="51"/>
      <c r="UXR27" s="51"/>
      <c r="UXS27" s="51"/>
      <c r="UXT27" s="51"/>
      <c r="UXU27" s="51"/>
      <c r="UXV27" s="51"/>
      <c r="UXW27" s="51"/>
      <c r="UXX27" s="51"/>
      <c r="UXY27" s="51"/>
      <c r="UXZ27" s="51"/>
      <c r="UYA27" s="51"/>
      <c r="UYB27" s="51"/>
      <c r="UYC27" s="51"/>
      <c r="UYD27" s="51"/>
      <c r="UYE27" s="51"/>
      <c r="UYF27" s="51"/>
      <c r="UYG27" s="51"/>
      <c r="UYH27" s="51"/>
      <c r="UYI27" s="51"/>
      <c r="UYJ27" s="51"/>
      <c r="UYK27" s="51"/>
      <c r="UYL27" s="51"/>
      <c r="UYM27" s="51"/>
      <c r="UYN27" s="51"/>
      <c r="UYO27" s="51"/>
      <c r="UYP27" s="51"/>
      <c r="UYQ27" s="51"/>
      <c r="UYR27" s="51"/>
      <c r="UYS27" s="51"/>
      <c r="UYT27" s="51"/>
      <c r="UYU27" s="51"/>
      <c r="UYV27" s="51"/>
      <c r="UYW27" s="51"/>
      <c r="UYX27" s="51"/>
      <c r="UYY27" s="51"/>
      <c r="UYZ27" s="51"/>
      <c r="UZA27" s="51"/>
      <c r="UZB27" s="51"/>
      <c r="UZC27" s="51"/>
      <c r="UZD27" s="51"/>
      <c r="UZE27" s="51"/>
      <c r="UZF27" s="51"/>
      <c r="UZG27" s="51"/>
      <c r="UZH27" s="51"/>
      <c r="UZI27" s="51"/>
      <c r="UZJ27" s="51"/>
      <c r="UZK27" s="51"/>
      <c r="UZL27" s="51"/>
      <c r="UZM27" s="51"/>
      <c r="UZN27" s="51"/>
      <c r="UZO27" s="51"/>
      <c r="UZP27" s="51"/>
      <c r="UZQ27" s="51"/>
      <c r="UZR27" s="51"/>
      <c r="UZS27" s="51"/>
      <c r="UZT27" s="51"/>
      <c r="UZU27" s="51"/>
      <c r="UZV27" s="51"/>
      <c r="UZW27" s="51"/>
      <c r="UZX27" s="51"/>
      <c r="UZY27" s="51"/>
      <c r="UZZ27" s="51"/>
      <c r="VAA27" s="51"/>
      <c r="VAB27" s="51"/>
      <c r="VAC27" s="51"/>
      <c r="VAD27" s="51"/>
      <c r="VAE27" s="51"/>
      <c r="VAF27" s="51"/>
      <c r="VAG27" s="51"/>
      <c r="VAH27" s="51"/>
      <c r="VAI27" s="51"/>
      <c r="VAJ27" s="51"/>
      <c r="VAK27" s="51"/>
      <c r="VAL27" s="51"/>
      <c r="VAM27" s="51"/>
      <c r="VAN27" s="51"/>
      <c r="VAO27" s="51"/>
      <c r="VAP27" s="51"/>
      <c r="VAQ27" s="51"/>
      <c r="VAR27" s="51"/>
      <c r="VAS27" s="51"/>
      <c r="VAT27" s="51"/>
      <c r="VAU27" s="51"/>
      <c r="VAV27" s="51"/>
      <c r="VAW27" s="51"/>
      <c r="VAX27" s="51"/>
      <c r="VAY27" s="51"/>
      <c r="VAZ27" s="51"/>
      <c r="VBA27" s="51"/>
      <c r="VBB27" s="51"/>
      <c r="VBC27" s="51"/>
      <c r="VBD27" s="51"/>
      <c r="VBE27" s="51"/>
      <c r="VBF27" s="51"/>
      <c r="VBG27" s="51"/>
      <c r="VBH27" s="51"/>
      <c r="VBI27" s="51"/>
      <c r="VBJ27" s="51"/>
      <c r="VBK27" s="51"/>
      <c r="VBL27" s="51"/>
      <c r="VBM27" s="51"/>
      <c r="VBN27" s="51"/>
      <c r="VBO27" s="51"/>
      <c r="VBP27" s="51"/>
      <c r="VBQ27" s="51"/>
      <c r="VBR27" s="51"/>
      <c r="VBS27" s="51"/>
      <c r="VBT27" s="51"/>
      <c r="VBU27" s="51"/>
      <c r="VBV27" s="51"/>
      <c r="VBW27" s="51"/>
      <c r="VBX27" s="51"/>
      <c r="VBY27" s="51"/>
      <c r="VBZ27" s="51"/>
      <c r="VCA27" s="51"/>
      <c r="VCB27" s="51"/>
      <c r="VCC27" s="51"/>
      <c r="VCD27" s="51"/>
      <c r="VCE27" s="51"/>
      <c r="VCF27" s="51"/>
      <c r="VCG27" s="51"/>
      <c r="VCH27" s="51"/>
      <c r="VCI27" s="51"/>
      <c r="VCJ27" s="51"/>
      <c r="VCK27" s="51"/>
      <c r="VCL27" s="51"/>
      <c r="VCM27" s="51"/>
      <c r="VCN27" s="51"/>
      <c r="VCO27" s="51"/>
      <c r="VCP27" s="51"/>
      <c r="VCQ27" s="51"/>
      <c r="VCR27" s="51"/>
      <c r="VCS27" s="51"/>
      <c r="VCT27" s="51"/>
      <c r="VCU27" s="51"/>
      <c r="VCV27" s="51"/>
      <c r="VCW27" s="51"/>
      <c r="VCX27" s="51"/>
      <c r="VCY27" s="51"/>
      <c r="VCZ27" s="51"/>
      <c r="VDA27" s="51"/>
      <c r="VDB27" s="51"/>
      <c r="VDC27" s="51"/>
      <c r="VDD27" s="51"/>
      <c r="VDE27" s="51"/>
      <c r="VDF27" s="51"/>
      <c r="VDG27" s="51"/>
      <c r="VDH27" s="51"/>
      <c r="VDI27" s="51"/>
      <c r="VDJ27" s="51"/>
      <c r="VDK27" s="51"/>
      <c r="VDL27" s="51"/>
      <c r="VDM27" s="51"/>
      <c r="VDN27" s="51"/>
      <c r="VDO27" s="51"/>
      <c r="VDP27" s="51"/>
      <c r="VDQ27" s="51"/>
      <c r="VDR27" s="51"/>
      <c r="VDS27" s="51"/>
      <c r="VDT27" s="51"/>
      <c r="VDU27" s="51"/>
      <c r="VDV27" s="51"/>
      <c r="VDW27" s="51"/>
      <c r="VDX27" s="51"/>
      <c r="VDY27" s="51"/>
      <c r="VDZ27" s="51"/>
      <c r="VEA27" s="51"/>
      <c r="VEB27" s="51"/>
      <c r="VEC27" s="51"/>
      <c r="VED27" s="51"/>
      <c r="VEE27" s="51"/>
      <c r="VEF27" s="51"/>
      <c r="VEG27" s="51"/>
      <c r="VEH27" s="51"/>
      <c r="VEI27" s="51"/>
      <c r="VEJ27" s="51"/>
      <c r="VEK27" s="51"/>
      <c r="VEL27" s="51"/>
      <c r="VEM27" s="51"/>
      <c r="VEN27" s="51"/>
      <c r="VEO27" s="51"/>
      <c r="VEP27" s="51"/>
      <c r="VEQ27" s="51"/>
      <c r="VER27" s="51"/>
      <c r="VES27" s="51"/>
      <c r="VET27" s="51"/>
      <c r="VEU27" s="51"/>
      <c r="VEV27" s="51"/>
      <c r="VEW27" s="51"/>
      <c r="VEX27" s="51"/>
      <c r="VEY27" s="51"/>
      <c r="VEZ27" s="51"/>
      <c r="VFA27" s="51"/>
      <c r="VFB27" s="51"/>
      <c r="VFC27" s="51"/>
      <c r="VFD27" s="51"/>
      <c r="VFE27" s="51"/>
      <c r="VFF27" s="51"/>
      <c r="VFG27" s="51"/>
      <c r="VFH27" s="51"/>
      <c r="VFI27" s="51"/>
      <c r="VFJ27" s="51"/>
      <c r="VFK27" s="51"/>
      <c r="VFL27" s="51"/>
      <c r="VFM27" s="51"/>
      <c r="VFN27" s="51"/>
      <c r="VFO27" s="51"/>
      <c r="VFP27" s="51"/>
      <c r="VFQ27" s="51"/>
      <c r="VFR27" s="51"/>
      <c r="VFS27" s="51"/>
      <c r="VFT27" s="51"/>
      <c r="VFU27" s="51"/>
      <c r="VFV27" s="51"/>
      <c r="VFW27" s="51"/>
      <c r="VFX27" s="51"/>
      <c r="VFY27" s="51"/>
      <c r="VFZ27" s="51"/>
      <c r="VGA27" s="51"/>
      <c r="VGB27" s="51"/>
      <c r="VGC27" s="51"/>
      <c r="VGD27" s="51"/>
      <c r="VGE27" s="51"/>
      <c r="VGF27" s="51"/>
      <c r="VGG27" s="51"/>
      <c r="VGH27" s="51"/>
      <c r="VGI27" s="51"/>
      <c r="VGJ27" s="51"/>
      <c r="VGK27" s="51"/>
      <c r="VGL27" s="51"/>
      <c r="VGM27" s="51"/>
      <c r="VGN27" s="51"/>
      <c r="VGO27" s="51"/>
      <c r="VGP27" s="51"/>
      <c r="VGQ27" s="51"/>
      <c r="VGR27" s="51"/>
      <c r="VGS27" s="51"/>
      <c r="VGT27" s="51"/>
      <c r="VGU27" s="51"/>
      <c r="VGV27" s="51"/>
      <c r="VGW27" s="51"/>
      <c r="VGX27" s="51"/>
      <c r="VGY27" s="51"/>
      <c r="VGZ27" s="51"/>
      <c r="VHA27" s="51"/>
      <c r="VHB27" s="51"/>
      <c r="VHC27" s="51"/>
      <c r="VHD27" s="51"/>
      <c r="VHE27" s="51"/>
      <c r="VHF27" s="51"/>
      <c r="VHG27" s="51"/>
      <c r="VHH27" s="51"/>
      <c r="VHI27" s="51"/>
      <c r="VHJ27" s="51"/>
      <c r="VHK27" s="51"/>
      <c r="VHL27" s="51"/>
      <c r="VHM27" s="51"/>
      <c r="VHN27" s="51"/>
      <c r="VHO27" s="51"/>
      <c r="VHP27" s="51"/>
      <c r="VHQ27" s="51"/>
      <c r="VHR27" s="51"/>
      <c r="VHS27" s="51"/>
      <c r="VHT27" s="51"/>
      <c r="VHU27" s="51"/>
      <c r="VHV27" s="51"/>
      <c r="VHW27" s="51"/>
      <c r="VHX27" s="51"/>
      <c r="VHY27" s="51"/>
      <c r="VHZ27" s="51"/>
      <c r="VIA27" s="51"/>
      <c r="VIB27" s="51"/>
      <c r="VIC27" s="51"/>
      <c r="VID27" s="51"/>
      <c r="VIE27" s="51"/>
      <c r="VIF27" s="51"/>
      <c r="VIG27" s="51"/>
      <c r="VIH27" s="51"/>
      <c r="VII27" s="51"/>
      <c r="VIJ27" s="51"/>
      <c r="VIK27" s="51"/>
      <c r="VIL27" s="51"/>
      <c r="VIM27" s="51"/>
      <c r="VIN27" s="51"/>
      <c r="VIO27" s="51"/>
      <c r="VIP27" s="51"/>
      <c r="VIQ27" s="51"/>
      <c r="VIR27" s="51"/>
      <c r="VIS27" s="51"/>
      <c r="VIT27" s="51"/>
      <c r="VIU27" s="51"/>
      <c r="VIV27" s="51"/>
      <c r="VIW27" s="51"/>
      <c r="VIX27" s="51"/>
      <c r="VIY27" s="51"/>
      <c r="VIZ27" s="51"/>
      <c r="VJA27" s="51"/>
      <c r="VJB27" s="51"/>
      <c r="VJC27" s="51"/>
      <c r="VJD27" s="51"/>
      <c r="VJE27" s="51"/>
      <c r="VJF27" s="51"/>
      <c r="VJG27" s="51"/>
      <c r="VJH27" s="51"/>
      <c r="VJI27" s="51"/>
      <c r="VJJ27" s="51"/>
      <c r="VJK27" s="51"/>
      <c r="VJL27" s="51"/>
      <c r="VJM27" s="51"/>
      <c r="VJN27" s="51"/>
      <c r="VJO27" s="51"/>
      <c r="VJP27" s="51"/>
      <c r="VJQ27" s="51"/>
      <c r="VJR27" s="51"/>
      <c r="VJS27" s="51"/>
      <c r="VJT27" s="51"/>
      <c r="VJU27" s="51"/>
      <c r="VJV27" s="51"/>
      <c r="VJW27" s="51"/>
      <c r="VJX27" s="51"/>
      <c r="VJY27" s="51"/>
      <c r="VJZ27" s="51"/>
      <c r="VKA27" s="51"/>
      <c r="VKB27" s="51"/>
      <c r="VKC27" s="51"/>
      <c r="VKD27" s="51"/>
      <c r="VKE27" s="51"/>
      <c r="VKF27" s="51"/>
      <c r="VKG27" s="51"/>
      <c r="VKH27" s="51"/>
      <c r="VKI27" s="51"/>
      <c r="VKJ27" s="51"/>
      <c r="VKK27" s="51"/>
      <c r="VKL27" s="51"/>
      <c r="VKM27" s="51"/>
      <c r="VKN27" s="51"/>
      <c r="VKO27" s="51"/>
      <c r="VKP27" s="51"/>
      <c r="VKQ27" s="51"/>
      <c r="VKR27" s="51"/>
      <c r="VKS27" s="51"/>
      <c r="VKT27" s="51"/>
      <c r="VKU27" s="51"/>
      <c r="VKV27" s="51"/>
      <c r="VKW27" s="51"/>
      <c r="VKX27" s="51"/>
      <c r="VKY27" s="51"/>
      <c r="VKZ27" s="51"/>
      <c r="VLA27" s="51"/>
      <c r="VLB27" s="51"/>
      <c r="VLC27" s="51"/>
      <c r="VLD27" s="51"/>
      <c r="VLE27" s="51"/>
      <c r="VLF27" s="51"/>
      <c r="VLG27" s="51"/>
      <c r="VLH27" s="51"/>
      <c r="VLI27" s="51"/>
      <c r="VLJ27" s="51"/>
      <c r="VLK27" s="51"/>
      <c r="VLL27" s="51"/>
      <c r="VLM27" s="51"/>
      <c r="VLN27" s="51"/>
      <c r="VLO27" s="51"/>
      <c r="VLP27" s="51"/>
      <c r="VLQ27" s="51"/>
      <c r="VLR27" s="51"/>
      <c r="VLS27" s="51"/>
      <c r="VLT27" s="51"/>
      <c r="VLU27" s="51"/>
      <c r="VLV27" s="51"/>
      <c r="VLW27" s="51"/>
      <c r="VLX27" s="51"/>
      <c r="VLY27" s="51"/>
      <c r="VLZ27" s="51"/>
      <c r="VMA27" s="51"/>
      <c r="VMB27" s="51"/>
      <c r="VMC27" s="51"/>
      <c r="VMD27" s="51"/>
      <c r="VME27" s="51"/>
      <c r="VMF27" s="51"/>
      <c r="VMG27" s="51"/>
      <c r="VMH27" s="51"/>
      <c r="VMI27" s="51"/>
      <c r="VMJ27" s="51"/>
      <c r="VMK27" s="51"/>
      <c r="VML27" s="51"/>
      <c r="VMM27" s="51"/>
      <c r="VMN27" s="51"/>
      <c r="VMO27" s="51"/>
      <c r="VMP27" s="51"/>
      <c r="VMQ27" s="51"/>
      <c r="VMR27" s="51"/>
      <c r="VMS27" s="51"/>
      <c r="VMT27" s="51"/>
      <c r="VMU27" s="51"/>
      <c r="VMV27" s="51"/>
      <c r="VMW27" s="51"/>
      <c r="VMX27" s="51"/>
      <c r="VMY27" s="51"/>
      <c r="VMZ27" s="51"/>
      <c r="VNA27" s="51"/>
      <c r="VNB27" s="51"/>
      <c r="VNC27" s="51"/>
      <c r="VND27" s="51"/>
      <c r="VNE27" s="51"/>
      <c r="VNF27" s="51"/>
      <c r="VNG27" s="51"/>
      <c r="VNH27" s="51"/>
      <c r="VNI27" s="51"/>
      <c r="VNJ27" s="51"/>
      <c r="VNK27" s="51"/>
      <c r="VNL27" s="51"/>
      <c r="VNM27" s="51"/>
      <c r="VNN27" s="51"/>
      <c r="VNO27" s="51"/>
      <c r="VNP27" s="51"/>
      <c r="VNQ27" s="51"/>
      <c r="VNR27" s="51"/>
      <c r="VNS27" s="51"/>
      <c r="VNT27" s="51"/>
      <c r="VNU27" s="51"/>
      <c r="VNV27" s="51"/>
      <c r="VNW27" s="51"/>
      <c r="VNX27" s="51"/>
      <c r="VNY27" s="51"/>
      <c r="VNZ27" s="51"/>
      <c r="VOA27" s="51"/>
      <c r="VOB27" s="51"/>
      <c r="VOC27" s="51"/>
      <c r="VOD27" s="51"/>
      <c r="VOE27" s="51"/>
      <c r="VOF27" s="51"/>
      <c r="VOG27" s="51"/>
      <c r="VOH27" s="51"/>
      <c r="VOI27" s="51"/>
      <c r="VOJ27" s="51"/>
      <c r="VOK27" s="51"/>
      <c r="VOL27" s="51"/>
      <c r="VOM27" s="51"/>
      <c r="VON27" s="51"/>
      <c r="VOO27" s="51"/>
      <c r="VOP27" s="51"/>
      <c r="VOQ27" s="51"/>
      <c r="VOR27" s="51"/>
      <c r="VOS27" s="51"/>
      <c r="VOT27" s="51"/>
      <c r="VOU27" s="51"/>
      <c r="VOV27" s="51"/>
      <c r="VOW27" s="51"/>
      <c r="VOX27" s="51"/>
      <c r="VOY27" s="51"/>
      <c r="VOZ27" s="51"/>
      <c r="VPA27" s="51"/>
      <c r="VPB27" s="51"/>
      <c r="VPC27" s="51"/>
      <c r="VPD27" s="51"/>
      <c r="VPE27" s="51"/>
      <c r="VPF27" s="51"/>
      <c r="VPG27" s="51"/>
      <c r="VPH27" s="51"/>
      <c r="VPI27" s="51"/>
      <c r="VPJ27" s="51"/>
      <c r="VPK27" s="51"/>
      <c r="VPL27" s="51"/>
      <c r="VPM27" s="51"/>
      <c r="VPN27" s="51"/>
      <c r="VPO27" s="51"/>
      <c r="VPP27" s="51"/>
      <c r="VPQ27" s="51"/>
      <c r="VPR27" s="51"/>
      <c r="VPS27" s="51"/>
      <c r="VPT27" s="51"/>
      <c r="VPU27" s="51"/>
      <c r="VPV27" s="51"/>
      <c r="VPW27" s="51"/>
      <c r="VPX27" s="51"/>
      <c r="VPY27" s="51"/>
      <c r="VPZ27" s="51"/>
      <c r="VQA27" s="51"/>
      <c r="VQB27" s="51"/>
      <c r="VQC27" s="51"/>
      <c r="VQD27" s="51"/>
      <c r="VQE27" s="51"/>
      <c r="VQF27" s="51"/>
      <c r="VQG27" s="51"/>
      <c r="VQH27" s="51"/>
      <c r="VQI27" s="51"/>
      <c r="VQJ27" s="51"/>
      <c r="VQK27" s="51"/>
      <c r="VQL27" s="51"/>
      <c r="VQM27" s="51"/>
      <c r="VQN27" s="51"/>
      <c r="VQO27" s="51"/>
      <c r="VQP27" s="51"/>
      <c r="VQQ27" s="51"/>
      <c r="VQR27" s="51"/>
      <c r="VQS27" s="51"/>
      <c r="VQT27" s="51"/>
      <c r="VQU27" s="51"/>
      <c r="VQV27" s="51"/>
      <c r="VQW27" s="51"/>
      <c r="VQX27" s="51"/>
      <c r="VQY27" s="51"/>
      <c r="VQZ27" s="51"/>
      <c r="VRA27" s="51"/>
      <c r="VRB27" s="51"/>
      <c r="VRC27" s="51"/>
      <c r="VRD27" s="51"/>
      <c r="VRE27" s="51"/>
      <c r="VRF27" s="51"/>
      <c r="VRG27" s="51"/>
      <c r="VRH27" s="51"/>
      <c r="VRI27" s="51"/>
      <c r="VRJ27" s="51"/>
      <c r="VRK27" s="51"/>
      <c r="VRL27" s="51"/>
      <c r="VRM27" s="51"/>
      <c r="VRN27" s="51"/>
      <c r="VRO27" s="51"/>
      <c r="VRP27" s="51"/>
      <c r="VRQ27" s="51"/>
      <c r="VRR27" s="51"/>
      <c r="VRS27" s="51"/>
      <c r="VRT27" s="51"/>
      <c r="VRU27" s="51"/>
      <c r="VRV27" s="51"/>
      <c r="VRW27" s="51"/>
      <c r="VRX27" s="51"/>
      <c r="VRY27" s="51"/>
      <c r="VRZ27" s="51"/>
      <c r="VSA27" s="51"/>
      <c r="VSB27" s="51"/>
      <c r="VSC27" s="51"/>
      <c r="VSD27" s="51"/>
      <c r="VSE27" s="51"/>
      <c r="VSF27" s="51"/>
      <c r="VSG27" s="51"/>
      <c r="VSH27" s="51"/>
      <c r="VSI27" s="51"/>
      <c r="VSJ27" s="51"/>
      <c r="VSK27" s="51"/>
      <c r="VSL27" s="51"/>
      <c r="VSM27" s="51"/>
      <c r="VSN27" s="51"/>
      <c r="VSO27" s="51"/>
      <c r="VSP27" s="51"/>
      <c r="VSQ27" s="51"/>
      <c r="VSR27" s="51"/>
      <c r="VSS27" s="51"/>
      <c r="VST27" s="51"/>
      <c r="VSU27" s="51"/>
      <c r="VSV27" s="51"/>
      <c r="VSW27" s="51"/>
      <c r="VSX27" s="51"/>
      <c r="VSY27" s="51"/>
      <c r="VSZ27" s="51"/>
      <c r="VTA27" s="51"/>
      <c r="VTB27" s="51"/>
      <c r="VTC27" s="51"/>
      <c r="VTD27" s="51"/>
      <c r="VTE27" s="51"/>
      <c r="VTF27" s="51"/>
      <c r="VTG27" s="51"/>
      <c r="VTH27" s="51"/>
      <c r="VTI27" s="51"/>
      <c r="VTJ27" s="51"/>
      <c r="VTK27" s="51"/>
      <c r="VTL27" s="51"/>
      <c r="VTM27" s="51"/>
      <c r="VTN27" s="51"/>
      <c r="VTO27" s="51"/>
      <c r="VTP27" s="51"/>
      <c r="VTQ27" s="51"/>
      <c r="VTR27" s="51"/>
      <c r="VTS27" s="51"/>
      <c r="VTT27" s="51"/>
      <c r="VTU27" s="51"/>
      <c r="VTV27" s="51"/>
      <c r="VTW27" s="51"/>
      <c r="VTX27" s="51"/>
      <c r="VTY27" s="51"/>
      <c r="VTZ27" s="51"/>
      <c r="VUA27" s="51"/>
      <c r="VUB27" s="51"/>
      <c r="VUC27" s="51"/>
      <c r="VUD27" s="51"/>
      <c r="VUE27" s="51"/>
      <c r="VUF27" s="51"/>
      <c r="VUG27" s="51"/>
      <c r="VUH27" s="51"/>
      <c r="VUI27" s="51"/>
      <c r="VUJ27" s="51"/>
      <c r="VUK27" s="51"/>
      <c r="VUL27" s="51"/>
      <c r="VUM27" s="51"/>
      <c r="VUN27" s="51"/>
      <c r="VUO27" s="51"/>
      <c r="VUP27" s="51"/>
      <c r="VUQ27" s="51"/>
      <c r="VUR27" s="51"/>
      <c r="VUS27" s="51"/>
      <c r="VUT27" s="51"/>
      <c r="VUU27" s="51"/>
      <c r="VUV27" s="51"/>
      <c r="VUW27" s="51"/>
      <c r="VUX27" s="51"/>
      <c r="VUY27" s="51"/>
      <c r="VUZ27" s="51"/>
      <c r="VVA27" s="51"/>
      <c r="VVB27" s="51"/>
      <c r="VVC27" s="51"/>
      <c r="VVD27" s="51"/>
      <c r="VVE27" s="51"/>
      <c r="VVF27" s="51"/>
      <c r="VVG27" s="51"/>
      <c r="VVH27" s="51"/>
      <c r="VVI27" s="51"/>
      <c r="VVJ27" s="51"/>
      <c r="VVK27" s="51"/>
      <c r="VVL27" s="51"/>
      <c r="VVM27" s="51"/>
      <c r="VVN27" s="51"/>
      <c r="VVO27" s="51"/>
      <c r="VVP27" s="51"/>
      <c r="VVQ27" s="51"/>
      <c r="VVR27" s="51"/>
      <c r="VVS27" s="51"/>
      <c r="VVT27" s="51"/>
      <c r="VVU27" s="51"/>
      <c r="VVV27" s="51"/>
      <c r="VVW27" s="51"/>
      <c r="VVX27" s="51"/>
      <c r="VVY27" s="51"/>
      <c r="VVZ27" s="51"/>
      <c r="VWA27" s="51"/>
      <c r="VWB27" s="51"/>
      <c r="VWC27" s="51"/>
      <c r="VWD27" s="51"/>
      <c r="VWE27" s="51"/>
      <c r="VWF27" s="51"/>
      <c r="VWG27" s="51"/>
      <c r="VWH27" s="51"/>
      <c r="VWI27" s="51"/>
      <c r="VWJ27" s="51"/>
      <c r="VWK27" s="51"/>
      <c r="VWL27" s="51"/>
      <c r="VWM27" s="51"/>
      <c r="VWN27" s="51"/>
      <c r="VWO27" s="51"/>
      <c r="VWP27" s="51"/>
      <c r="VWQ27" s="51"/>
      <c r="VWR27" s="51"/>
      <c r="VWS27" s="51"/>
      <c r="VWT27" s="51"/>
      <c r="VWU27" s="51"/>
      <c r="VWV27" s="51"/>
      <c r="VWW27" s="51"/>
      <c r="VWX27" s="51"/>
      <c r="VWY27" s="51"/>
      <c r="VWZ27" s="51"/>
      <c r="VXA27" s="51"/>
      <c r="VXB27" s="51"/>
      <c r="VXC27" s="51"/>
      <c r="VXD27" s="51"/>
      <c r="VXE27" s="51"/>
      <c r="VXF27" s="51"/>
      <c r="VXG27" s="51"/>
      <c r="VXH27" s="51"/>
      <c r="VXI27" s="51"/>
      <c r="VXJ27" s="51"/>
      <c r="VXK27" s="51"/>
      <c r="VXL27" s="51"/>
      <c r="VXM27" s="51"/>
      <c r="VXN27" s="51"/>
      <c r="VXO27" s="51"/>
      <c r="VXP27" s="51"/>
      <c r="VXQ27" s="51"/>
      <c r="VXR27" s="51"/>
      <c r="VXS27" s="51"/>
      <c r="VXT27" s="51"/>
      <c r="VXU27" s="51"/>
      <c r="VXV27" s="51"/>
      <c r="VXW27" s="51"/>
      <c r="VXX27" s="51"/>
      <c r="VXY27" s="51"/>
      <c r="VXZ27" s="51"/>
      <c r="VYA27" s="51"/>
      <c r="VYB27" s="51"/>
      <c r="VYC27" s="51"/>
      <c r="VYD27" s="51"/>
      <c r="VYE27" s="51"/>
      <c r="VYF27" s="51"/>
      <c r="VYG27" s="51"/>
      <c r="VYH27" s="51"/>
      <c r="VYI27" s="51"/>
      <c r="VYJ27" s="51"/>
      <c r="VYK27" s="51"/>
      <c r="VYL27" s="51"/>
      <c r="VYM27" s="51"/>
      <c r="VYN27" s="51"/>
      <c r="VYO27" s="51"/>
      <c r="VYP27" s="51"/>
      <c r="VYQ27" s="51"/>
      <c r="VYR27" s="51"/>
      <c r="VYS27" s="51"/>
      <c r="VYT27" s="51"/>
      <c r="VYU27" s="51"/>
      <c r="VYV27" s="51"/>
      <c r="VYW27" s="51"/>
      <c r="VYX27" s="51"/>
      <c r="VYY27" s="51"/>
      <c r="VYZ27" s="51"/>
      <c r="VZA27" s="51"/>
      <c r="VZB27" s="51"/>
      <c r="VZC27" s="51"/>
      <c r="VZD27" s="51"/>
      <c r="VZE27" s="51"/>
      <c r="VZF27" s="51"/>
      <c r="VZG27" s="51"/>
      <c r="VZH27" s="51"/>
      <c r="VZI27" s="51"/>
      <c r="VZJ27" s="51"/>
      <c r="VZK27" s="51"/>
      <c r="VZL27" s="51"/>
      <c r="VZM27" s="51"/>
      <c r="VZN27" s="51"/>
      <c r="VZO27" s="51"/>
      <c r="VZP27" s="51"/>
      <c r="VZQ27" s="51"/>
      <c r="VZR27" s="51"/>
      <c r="VZS27" s="51"/>
      <c r="VZT27" s="51"/>
      <c r="VZU27" s="51"/>
      <c r="VZV27" s="51"/>
      <c r="VZW27" s="51"/>
      <c r="VZX27" s="51"/>
      <c r="VZY27" s="51"/>
      <c r="VZZ27" s="51"/>
      <c r="WAA27" s="51"/>
      <c r="WAB27" s="51"/>
      <c r="WAC27" s="51"/>
      <c r="WAD27" s="51"/>
      <c r="WAE27" s="51"/>
      <c r="WAF27" s="51"/>
      <c r="WAG27" s="51"/>
      <c r="WAH27" s="51"/>
      <c r="WAI27" s="51"/>
      <c r="WAJ27" s="51"/>
      <c r="WAK27" s="51"/>
      <c r="WAL27" s="51"/>
      <c r="WAM27" s="51"/>
      <c r="WAN27" s="51"/>
      <c r="WAO27" s="51"/>
      <c r="WAP27" s="51"/>
      <c r="WAQ27" s="51"/>
      <c r="WAR27" s="51"/>
      <c r="WAS27" s="51"/>
      <c r="WAT27" s="51"/>
      <c r="WAU27" s="51"/>
      <c r="WAV27" s="51"/>
      <c r="WAW27" s="51"/>
      <c r="WAX27" s="51"/>
      <c r="WAY27" s="51"/>
      <c r="WAZ27" s="51"/>
      <c r="WBA27" s="51"/>
      <c r="WBB27" s="51"/>
      <c r="WBC27" s="51"/>
      <c r="WBD27" s="51"/>
      <c r="WBE27" s="51"/>
      <c r="WBF27" s="51"/>
      <c r="WBG27" s="51"/>
      <c r="WBH27" s="51"/>
      <c r="WBI27" s="51"/>
      <c r="WBJ27" s="51"/>
      <c r="WBK27" s="51"/>
      <c r="WBL27" s="51"/>
      <c r="WBM27" s="51"/>
      <c r="WBN27" s="51"/>
      <c r="WBO27" s="51"/>
      <c r="WBP27" s="51"/>
      <c r="WBQ27" s="51"/>
      <c r="WBR27" s="51"/>
      <c r="WBS27" s="51"/>
      <c r="WBT27" s="51"/>
      <c r="WBU27" s="51"/>
      <c r="WBV27" s="51"/>
      <c r="WBW27" s="51"/>
      <c r="WBX27" s="51"/>
      <c r="WBY27" s="51"/>
      <c r="WBZ27" s="51"/>
      <c r="WCA27" s="51"/>
      <c r="WCB27" s="51"/>
      <c r="WCC27" s="51"/>
      <c r="WCD27" s="51"/>
      <c r="WCE27" s="51"/>
      <c r="WCF27" s="51"/>
      <c r="WCG27" s="51"/>
      <c r="WCH27" s="51"/>
      <c r="WCI27" s="51"/>
      <c r="WCJ27" s="51"/>
      <c r="WCK27" s="51"/>
      <c r="WCL27" s="51"/>
      <c r="WCM27" s="51"/>
      <c r="WCN27" s="51"/>
      <c r="WCO27" s="51"/>
      <c r="WCP27" s="51"/>
      <c r="WCQ27" s="51"/>
      <c r="WCR27" s="51"/>
      <c r="WCS27" s="51"/>
      <c r="WCT27" s="51"/>
      <c r="WCU27" s="51"/>
      <c r="WCV27" s="51"/>
      <c r="WCW27" s="51"/>
      <c r="WCX27" s="51"/>
      <c r="WCY27" s="51"/>
      <c r="WCZ27" s="51"/>
      <c r="WDA27" s="51"/>
      <c r="WDB27" s="51"/>
      <c r="WDC27" s="51"/>
      <c r="WDD27" s="51"/>
      <c r="WDE27" s="51"/>
      <c r="WDF27" s="51"/>
      <c r="WDG27" s="51"/>
      <c r="WDH27" s="51"/>
      <c r="WDI27" s="51"/>
      <c r="WDJ27" s="51"/>
      <c r="WDK27" s="51"/>
      <c r="WDL27" s="51"/>
      <c r="WDM27" s="51"/>
      <c r="WDN27" s="51"/>
      <c r="WDO27" s="51"/>
      <c r="WDP27" s="51"/>
      <c r="WDQ27" s="51"/>
      <c r="WDR27" s="51"/>
      <c r="WDS27" s="51"/>
      <c r="WDT27" s="51"/>
      <c r="WDU27" s="51"/>
      <c r="WDV27" s="51"/>
      <c r="WDW27" s="51"/>
      <c r="WDX27" s="51"/>
      <c r="WDY27" s="51"/>
      <c r="WDZ27" s="51"/>
      <c r="WEA27" s="51"/>
      <c r="WEB27" s="51"/>
      <c r="WEC27" s="51"/>
      <c r="WED27" s="51"/>
      <c r="WEE27" s="51"/>
      <c r="WEF27" s="51"/>
      <c r="WEG27" s="51"/>
      <c r="WEH27" s="51"/>
      <c r="WEI27" s="51"/>
      <c r="WEJ27" s="51"/>
      <c r="WEK27" s="51"/>
      <c r="WEL27" s="51"/>
      <c r="WEM27" s="51"/>
      <c r="WEN27" s="51"/>
      <c r="WEO27" s="51"/>
      <c r="WEP27" s="51"/>
      <c r="WEQ27" s="51"/>
      <c r="WER27" s="51"/>
      <c r="WES27" s="51"/>
      <c r="WET27" s="51"/>
      <c r="WEU27" s="51"/>
      <c r="WEV27" s="51"/>
      <c r="WEW27" s="51"/>
      <c r="WEX27" s="51"/>
      <c r="WEY27" s="51"/>
      <c r="WEZ27" s="51"/>
      <c r="WFA27" s="51"/>
      <c r="WFB27" s="51"/>
      <c r="WFC27" s="51"/>
      <c r="WFD27" s="51"/>
      <c r="WFE27" s="51"/>
      <c r="WFF27" s="51"/>
      <c r="WFG27" s="51"/>
      <c r="WFH27" s="51"/>
      <c r="WFI27" s="51"/>
      <c r="WFJ27" s="51"/>
      <c r="WFK27" s="51"/>
      <c r="WFL27" s="51"/>
      <c r="WFM27" s="51"/>
      <c r="WFN27" s="51"/>
      <c r="WFO27" s="51"/>
      <c r="WFP27" s="51"/>
      <c r="WFQ27" s="51"/>
      <c r="WFR27" s="51"/>
      <c r="WFS27" s="51"/>
      <c r="WFT27" s="51"/>
      <c r="WFU27" s="51"/>
      <c r="WFV27" s="51"/>
      <c r="WFW27" s="51"/>
      <c r="WFX27" s="51"/>
      <c r="WFY27" s="51"/>
      <c r="WFZ27" s="51"/>
      <c r="WGA27" s="51"/>
      <c r="WGB27" s="51"/>
      <c r="WGC27" s="51"/>
      <c r="WGD27" s="51"/>
      <c r="WGE27" s="51"/>
      <c r="WGF27" s="51"/>
      <c r="WGG27" s="51"/>
      <c r="WGH27" s="51"/>
      <c r="WGI27" s="51"/>
      <c r="WGJ27" s="51"/>
      <c r="WGK27" s="51"/>
      <c r="WGL27" s="51"/>
      <c r="WGM27" s="51"/>
      <c r="WGN27" s="51"/>
      <c r="WGO27" s="51"/>
      <c r="WGP27" s="51"/>
      <c r="WGQ27" s="51"/>
      <c r="WGR27" s="51"/>
      <c r="WGS27" s="51"/>
      <c r="WGT27" s="51"/>
      <c r="WGU27" s="51"/>
      <c r="WGV27" s="51"/>
      <c r="WGW27" s="51"/>
      <c r="WGX27" s="51"/>
      <c r="WGY27" s="51"/>
      <c r="WGZ27" s="51"/>
      <c r="WHA27" s="51"/>
      <c r="WHB27" s="51"/>
      <c r="WHC27" s="51"/>
      <c r="WHD27" s="51"/>
      <c r="WHE27" s="51"/>
      <c r="WHF27" s="51"/>
      <c r="WHG27" s="51"/>
      <c r="WHH27" s="51"/>
      <c r="WHI27" s="51"/>
      <c r="WHJ27" s="51"/>
      <c r="WHK27" s="51"/>
      <c r="WHL27" s="51"/>
      <c r="WHM27" s="51"/>
      <c r="WHN27" s="51"/>
      <c r="WHO27" s="51"/>
      <c r="WHP27" s="51"/>
      <c r="WHQ27" s="51"/>
      <c r="WHR27" s="51"/>
      <c r="WHS27" s="51"/>
      <c r="WHT27" s="51"/>
      <c r="WHU27" s="51"/>
      <c r="WHV27" s="51"/>
      <c r="WHW27" s="51"/>
      <c r="WHX27" s="51"/>
      <c r="WHY27" s="51"/>
      <c r="WHZ27" s="51"/>
      <c r="WIA27" s="51"/>
      <c r="WIB27" s="51"/>
      <c r="WIC27" s="51"/>
      <c r="WID27" s="51"/>
      <c r="WIE27" s="51"/>
      <c r="WIF27" s="51"/>
      <c r="WIG27" s="51"/>
      <c r="WIH27" s="51"/>
      <c r="WII27" s="51"/>
      <c r="WIJ27" s="51"/>
      <c r="WIK27" s="51"/>
      <c r="WIL27" s="51"/>
      <c r="WIM27" s="51"/>
      <c r="WIN27" s="51"/>
      <c r="WIO27" s="51"/>
      <c r="WIP27" s="51"/>
      <c r="WIQ27" s="51"/>
      <c r="WIR27" s="51"/>
      <c r="WIS27" s="51"/>
      <c r="WIT27" s="51"/>
      <c r="WIU27" s="51"/>
      <c r="WIV27" s="51"/>
      <c r="WIW27" s="51"/>
      <c r="WIX27" s="51"/>
      <c r="WIY27" s="51"/>
      <c r="WIZ27" s="51"/>
      <c r="WJA27" s="51"/>
      <c r="WJB27" s="51"/>
      <c r="WJC27" s="51"/>
      <c r="WJD27" s="51"/>
      <c r="WJE27" s="51"/>
      <c r="WJF27" s="51"/>
      <c r="WJG27" s="51"/>
      <c r="WJH27" s="51"/>
      <c r="WJI27" s="51"/>
      <c r="WJJ27" s="51"/>
      <c r="WJK27" s="51"/>
      <c r="WJL27" s="51"/>
      <c r="WJM27" s="51"/>
      <c r="WJN27" s="51"/>
      <c r="WJO27" s="51"/>
      <c r="WJP27" s="51"/>
      <c r="WJQ27" s="51"/>
      <c r="WJR27" s="51"/>
      <c r="WJS27" s="51"/>
      <c r="WJT27" s="51"/>
      <c r="WJU27" s="51"/>
      <c r="WJV27" s="51"/>
      <c r="WJW27" s="51"/>
      <c r="WJX27" s="51"/>
      <c r="WJY27" s="51"/>
      <c r="WJZ27" s="51"/>
      <c r="WKA27" s="51"/>
      <c r="WKB27" s="51"/>
      <c r="WKC27" s="51"/>
      <c r="WKD27" s="51"/>
      <c r="WKE27" s="51"/>
      <c r="WKF27" s="51"/>
      <c r="WKG27" s="51"/>
      <c r="WKH27" s="51"/>
      <c r="WKI27" s="51"/>
      <c r="WKJ27" s="51"/>
      <c r="WKK27" s="51"/>
      <c r="WKL27" s="51"/>
      <c r="WKM27" s="51"/>
      <c r="WKN27" s="51"/>
      <c r="WKO27" s="51"/>
      <c r="WKP27" s="51"/>
      <c r="WKQ27" s="51"/>
      <c r="WKR27" s="51"/>
      <c r="WKS27" s="51"/>
      <c r="WKT27" s="51"/>
      <c r="WKU27" s="51"/>
      <c r="WKV27" s="51"/>
      <c r="WKW27" s="51"/>
      <c r="WKX27" s="51"/>
      <c r="WKY27" s="51"/>
      <c r="WKZ27" s="51"/>
      <c r="WLA27" s="51"/>
      <c r="WLB27" s="51"/>
      <c r="WLC27" s="51"/>
      <c r="WLD27" s="51"/>
      <c r="WLE27" s="51"/>
      <c r="WLF27" s="51"/>
      <c r="WLG27" s="51"/>
      <c r="WLH27" s="51"/>
      <c r="WLI27" s="51"/>
      <c r="WLJ27" s="51"/>
      <c r="WLK27" s="51"/>
      <c r="WLL27" s="51"/>
      <c r="WLM27" s="51"/>
      <c r="WLN27" s="51"/>
      <c r="WLO27" s="51"/>
      <c r="WLP27" s="51"/>
      <c r="WLQ27" s="51"/>
      <c r="WLR27" s="51"/>
      <c r="WLS27" s="51"/>
      <c r="WLT27" s="51"/>
      <c r="WLU27" s="51"/>
      <c r="WLV27" s="51"/>
      <c r="WLW27" s="51"/>
      <c r="WLX27" s="51"/>
      <c r="WLY27" s="51"/>
      <c r="WLZ27" s="51"/>
      <c r="WMA27" s="51"/>
      <c r="WMB27" s="51"/>
      <c r="WMC27" s="51"/>
      <c r="WMD27" s="51"/>
      <c r="WME27" s="51"/>
      <c r="WMF27" s="51"/>
      <c r="WMG27" s="51"/>
      <c r="WMH27" s="51"/>
      <c r="WMI27" s="51"/>
      <c r="WMJ27" s="51"/>
      <c r="WMK27" s="51"/>
      <c r="WML27" s="51"/>
      <c r="WMM27" s="51"/>
      <c r="WMN27" s="51"/>
      <c r="WMO27" s="51"/>
      <c r="WMP27" s="51"/>
      <c r="WMQ27" s="51"/>
      <c r="WMR27" s="51"/>
      <c r="WMS27" s="51"/>
      <c r="WMT27" s="51"/>
      <c r="WMU27" s="51"/>
      <c r="WMV27" s="51"/>
      <c r="WMW27" s="51"/>
      <c r="WMX27" s="51"/>
      <c r="WMY27" s="51"/>
      <c r="WMZ27" s="51"/>
      <c r="WNA27" s="51"/>
      <c r="WNB27" s="51"/>
      <c r="WNC27" s="51"/>
      <c r="WND27" s="51"/>
      <c r="WNE27" s="51"/>
      <c r="WNF27" s="51"/>
      <c r="WNG27" s="51"/>
      <c r="WNH27" s="51"/>
      <c r="WNI27" s="51"/>
      <c r="WNJ27" s="51"/>
      <c r="WNK27" s="51"/>
      <c r="WNL27" s="51"/>
      <c r="WNM27" s="51"/>
      <c r="WNN27" s="51"/>
      <c r="WNO27" s="51"/>
      <c r="WNP27" s="51"/>
      <c r="WNQ27" s="51"/>
      <c r="WNR27" s="51"/>
      <c r="WNS27" s="51"/>
      <c r="WNT27" s="51"/>
      <c r="WNU27" s="51"/>
      <c r="WNV27" s="51"/>
      <c r="WNW27" s="51"/>
      <c r="WNX27" s="51"/>
      <c r="WNY27" s="51"/>
      <c r="WNZ27" s="51"/>
      <c r="WOA27" s="51"/>
      <c r="WOB27" s="51"/>
      <c r="WOC27" s="51"/>
      <c r="WOD27" s="51"/>
      <c r="WOE27" s="51"/>
      <c r="WOF27" s="51"/>
      <c r="WOG27" s="51"/>
      <c r="WOH27" s="51"/>
      <c r="WOI27" s="51"/>
      <c r="WOJ27" s="51"/>
      <c r="WOK27" s="51"/>
      <c r="WOL27" s="51"/>
      <c r="WOM27" s="51"/>
      <c r="WON27" s="51"/>
      <c r="WOO27" s="51"/>
      <c r="WOP27" s="51"/>
      <c r="WOQ27" s="51"/>
      <c r="WOR27" s="51"/>
      <c r="WOS27" s="51"/>
      <c r="WOT27" s="51"/>
      <c r="WOU27" s="51"/>
      <c r="WOV27" s="51"/>
      <c r="WOW27" s="51"/>
      <c r="WOX27" s="51"/>
      <c r="WOY27" s="51"/>
      <c r="WOZ27" s="51"/>
      <c r="WPA27" s="51"/>
      <c r="WPB27" s="51"/>
      <c r="WPC27" s="51"/>
      <c r="WPD27" s="51"/>
      <c r="WPE27" s="51"/>
      <c r="WPF27" s="51"/>
      <c r="WPG27" s="51"/>
      <c r="WPH27" s="51"/>
      <c r="WPI27" s="51"/>
      <c r="WPJ27" s="51"/>
      <c r="WPK27" s="51"/>
      <c r="WPL27" s="51"/>
      <c r="WPM27" s="51"/>
      <c r="WPN27" s="51"/>
      <c r="WPO27" s="51"/>
      <c r="WPP27" s="51"/>
      <c r="WPQ27" s="51"/>
      <c r="WPR27" s="51"/>
      <c r="WPS27" s="51"/>
      <c r="WPT27" s="51"/>
      <c r="WPU27" s="51"/>
      <c r="WPV27" s="51"/>
      <c r="WPW27" s="51"/>
      <c r="WPX27" s="51"/>
      <c r="WPY27" s="51"/>
      <c r="WPZ27" s="51"/>
      <c r="WQA27" s="51"/>
      <c r="WQB27" s="51"/>
      <c r="WQC27" s="51"/>
      <c r="WQD27" s="51"/>
      <c r="WQE27" s="51"/>
      <c r="WQF27" s="51"/>
      <c r="WQG27" s="51"/>
      <c r="WQH27" s="51"/>
      <c r="WQI27" s="51"/>
      <c r="WQJ27" s="51"/>
      <c r="WQK27" s="51"/>
      <c r="WQL27" s="51"/>
      <c r="WQM27" s="51"/>
      <c r="WQN27" s="51"/>
      <c r="WQO27" s="51"/>
      <c r="WQP27" s="51"/>
      <c r="WQQ27" s="51"/>
      <c r="WQR27" s="51"/>
      <c r="WQS27" s="51"/>
      <c r="WQT27" s="51"/>
      <c r="WQU27" s="51"/>
      <c r="WQV27" s="51"/>
      <c r="WQW27" s="51"/>
      <c r="WQX27" s="51"/>
      <c r="WQY27" s="51"/>
      <c r="WQZ27" s="51"/>
      <c r="WRA27" s="51"/>
      <c r="WRB27" s="51"/>
      <c r="WRC27" s="51"/>
      <c r="WRD27" s="51"/>
      <c r="WRE27" s="51"/>
      <c r="WRF27" s="51"/>
      <c r="WRG27" s="51"/>
      <c r="WRH27" s="51"/>
      <c r="WRI27" s="51"/>
      <c r="WRJ27" s="51"/>
      <c r="WRK27" s="51"/>
      <c r="WRL27" s="51"/>
      <c r="WRM27" s="51"/>
      <c r="WRN27" s="51"/>
      <c r="WRO27" s="51"/>
      <c r="WRP27" s="51"/>
      <c r="WRQ27" s="51"/>
      <c r="WRR27" s="51"/>
      <c r="WRS27" s="51"/>
      <c r="WRT27" s="51"/>
      <c r="WRU27" s="51"/>
      <c r="WRV27" s="51"/>
      <c r="WRW27" s="51"/>
      <c r="WRX27" s="51"/>
      <c r="WRY27" s="51"/>
      <c r="WRZ27" s="51"/>
      <c r="WSA27" s="51"/>
      <c r="WSB27" s="51"/>
      <c r="WSC27" s="51"/>
      <c r="WSD27" s="51"/>
      <c r="WSE27" s="51"/>
      <c r="WSF27" s="51"/>
      <c r="WSG27" s="51"/>
      <c r="WSH27" s="51"/>
      <c r="WSI27" s="51"/>
      <c r="WSJ27" s="51"/>
      <c r="WSK27" s="51"/>
      <c r="WSL27" s="51"/>
      <c r="WSM27" s="51"/>
      <c r="WSN27" s="51"/>
      <c r="WSO27" s="51"/>
      <c r="WSP27" s="51"/>
      <c r="WSQ27" s="51"/>
      <c r="WSR27" s="51"/>
      <c r="WSS27" s="51"/>
      <c r="WST27" s="51"/>
      <c r="WSU27" s="51"/>
      <c r="WSV27" s="51"/>
      <c r="WSW27" s="51"/>
      <c r="WSX27" s="51"/>
      <c r="WSY27" s="51"/>
      <c r="WSZ27" s="51"/>
      <c r="WTA27" s="51"/>
      <c r="WTB27" s="51"/>
      <c r="WTC27" s="51"/>
      <c r="WTD27" s="51"/>
      <c r="WTE27" s="51"/>
      <c r="WTF27" s="51"/>
      <c r="WTG27" s="51"/>
      <c r="WTH27" s="51"/>
      <c r="WTI27" s="51"/>
      <c r="WTJ27" s="51"/>
      <c r="WTK27" s="51"/>
      <c r="WTL27" s="51"/>
      <c r="WTM27" s="51"/>
      <c r="WTN27" s="51"/>
      <c r="WTO27" s="51"/>
      <c r="WTP27" s="51"/>
      <c r="WTQ27" s="51"/>
      <c r="WTR27" s="51"/>
      <c r="WTS27" s="51"/>
      <c r="WTT27" s="51"/>
      <c r="WTU27" s="51"/>
      <c r="WTV27" s="51"/>
      <c r="WTW27" s="51"/>
      <c r="WTX27" s="51"/>
      <c r="WTY27" s="51"/>
      <c r="WTZ27" s="51"/>
      <c r="WUA27" s="51"/>
      <c r="WUB27" s="51"/>
      <c r="WUC27" s="51"/>
      <c r="WUD27" s="51"/>
      <c r="WUE27" s="51"/>
      <c r="WUF27" s="51"/>
      <c r="WUG27" s="51"/>
      <c r="WUH27" s="51"/>
      <c r="WUI27" s="51"/>
      <c r="WUJ27" s="51"/>
      <c r="WUK27" s="51"/>
      <c r="WUL27" s="51"/>
      <c r="WUM27" s="51"/>
      <c r="WUN27" s="51"/>
      <c r="WUO27" s="51"/>
      <c r="WUP27" s="51"/>
      <c r="WUQ27" s="51"/>
      <c r="WUR27" s="51"/>
      <c r="WUS27" s="51"/>
      <c r="WUT27" s="51"/>
      <c r="WUU27" s="51"/>
      <c r="WUV27" s="51"/>
      <c r="WUW27" s="51"/>
      <c r="WUX27" s="51"/>
      <c r="WUY27" s="51"/>
      <c r="WUZ27" s="51"/>
      <c r="WVA27" s="51"/>
      <c r="WVB27" s="51"/>
      <c r="WVC27" s="51"/>
      <c r="WVD27" s="51"/>
      <c r="WVE27" s="51"/>
      <c r="WVF27" s="51"/>
      <c r="WVG27" s="51"/>
      <c r="WVH27" s="51"/>
      <c r="WVI27" s="51"/>
      <c r="WVJ27" s="51"/>
      <c r="WVK27" s="51"/>
      <c r="WVL27" s="51"/>
      <c r="WVM27" s="51"/>
      <c r="WVN27" s="51"/>
      <c r="WVO27" s="51"/>
      <c r="WVP27" s="51"/>
      <c r="WVQ27" s="51"/>
      <c r="WVR27" s="51"/>
      <c r="WVS27" s="51"/>
      <c r="WVT27" s="51"/>
      <c r="WVU27" s="51"/>
      <c r="WVV27" s="51"/>
      <c r="WVW27" s="51"/>
      <c r="WVX27" s="51"/>
      <c r="WVY27" s="51"/>
      <c r="WVZ27" s="51"/>
      <c r="WWA27" s="51"/>
      <c r="WWB27" s="51"/>
      <c r="WWC27" s="51"/>
      <c r="WWD27" s="51"/>
      <c r="WWE27" s="51"/>
      <c r="WWF27" s="51"/>
      <c r="WWG27" s="51"/>
      <c r="WWH27" s="51"/>
      <c r="WWI27" s="51"/>
      <c r="WWJ27" s="51"/>
      <c r="WWK27" s="51"/>
      <c r="WWL27" s="51"/>
      <c r="WWM27" s="51"/>
      <c r="WWN27" s="51"/>
      <c r="WWO27" s="51"/>
      <c r="WWP27" s="51"/>
      <c r="WWQ27" s="51"/>
      <c r="WWR27" s="51"/>
      <c r="WWS27" s="51"/>
      <c r="WWT27" s="51"/>
      <c r="WWU27" s="51"/>
      <c r="WWV27" s="51"/>
      <c r="WWW27" s="51"/>
      <c r="WWX27" s="51"/>
      <c r="WWY27" s="51"/>
      <c r="WWZ27" s="51"/>
      <c r="WXA27" s="51"/>
      <c r="WXB27" s="51"/>
      <c r="WXC27" s="51"/>
      <c r="WXD27" s="51"/>
      <c r="WXE27" s="51"/>
      <c r="WXF27" s="51"/>
      <c r="WXG27" s="51"/>
      <c r="WXH27" s="51"/>
      <c r="WXI27" s="51"/>
      <c r="WXJ27" s="51"/>
      <c r="WXK27" s="51"/>
      <c r="WXL27" s="51"/>
      <c r="WXM27" s="51"/>
      <c r="WXN27" s="51"/>
      <c r="WXO27" s="51"/>
      <c r="WXP27" s="51"/>
      <c r="WXQ27" s="51"/>
      <c r="WXR27" s="51"/>
      <c r="WXS27" s="51"/>
      <c r="WXT27" s="51"/>
      <c r="WXU27" s="51"/>
      <c r="WXV27" s="51"/>
      <c r="WXW27" s="51"/>
      <c r="WXX27" s="51"/>
      <c r="WXY27" s="51"/>
      <c r="WXZ27" s="51"/>
      <c r="WYA27" s="51"/>
      <c r="WYB27" s="51"/>
      <c r="WYC27" s="51"/>
      <c r="WYD27" s="51"/>
      <c r="WYE27" s="51"/>
      <c r="WYF27" s="51"/>
      <c r="WYG27" s="51"/>
      <c r="WYH27" s="51"/>
      <c r="WYI27" s="51"/>
      <c r="WYJ27" s="51"/>
      <c r="WYK27" s="51"/>
      <c r="WYL27" s="51"/>
      <c r="WYM27" s="51"/>
      <c r="WYN27" s="51"/>
      <c r="WYO27" s="51"/>
      <c r="WYP27" s="51"/>
      <c r="WYQ27" s="51"/>
      <c r="WYR27" s="51"/>
      <c r="WYS27" s="51"/>
      <c r="WYT27" s="51"/>
      <c r="WYU27" s="51"/>
      <c r="WYV27" s="51"/>
      <c r="WYW27" s="51"/>
      <c r="WYX27" s="51"/>
      <c r="WYY27" s="51"/>
      <c r="WYZ27" s="51"/>
      <c r="WZA27" s="51"/>
      <c r="WZB27" s="51"/>
      <c r="WZC27" s="51"/>
      <c r="WZD27" s="51"/>
      <c r="WZE27" s="51"/>
      <c r="WZF27" s="51"/>
      <c r="WZG27" s="51"/>
      <c r="WZH27" s="51"/>
      <c r="WZI27" s="51"/>
      <c r="WZJ27" s="51"/>
      <c r="WZK27" s="51"/>
      <c r="WZL27" s="51"/>
      <c r="WZM27" s="51"/>
      <c r="WZN27" s="51"/>
      <c r="WZO27" s="51"/>
      <c r="WZP27" s="51"/>
      <c r="WZQ27" s="51"/>
      <c r="WZR27" s="51"/>
      <c r="WZS27" s="51"/>
      <c r="WZT27" s="51"/>
      <c r="WZU27" s="51"/>
      <c r="WZV27" s="51"/>
      <c r="WZW27" s="51"/>
      <c r="WZX27" s="51"/>
      <c r="WZY27" s="51"/>
      <c r="WZZ27" s="51"/>
      <c r="XAA27" s="51"/>
      <c r="XAB27" s="51"/>
      <c r="XAC27" s="51"/>
      <c r="XAD27" s="51"/>
      <c r="XAE27" s="51"/>
      <c r="XAF27" s="51"/>
      <c r="XAG27" s="51"/>
      <c r="XAH27" s="51"/>
      <c r="XAI27" s="51"/>
      <c r="XAJ27" s="51"/>
      <c r="XAK27" s="51"/>
      <c r="XAL27" s="51"/>
      <c r="XAM27" s="51"/>
      <c r="XAN27" s="51"/>
      <c r="XAO27" s="51"/>
      <c r="XAP27" s="51"/>
      <c r="XAQ27" s="51"/>
      <c r="XAR27" s="51"/>
      <c r="XAS27" s="51"/>
      <c r="XAT27" s="51"/>
      <c r="XAU27" s="51"/>
      <c r="XAV27" s="51"/>
      <c r="XAW27" s="51"/>
      <c r="XAX27" s="51"/>
      <c r="XAY27" s="51"/>
      <c r="XAZ27" s="51"/>
      <c r="XBA27" s="51"/>
      <c r="XBB27" s="51"/>
      <c r="XBC27" s="51"/>
      <c r="XBD27" s="51"/>
      <c r="XBE27" s="51"/>
      <c r="XBF27" s="51"/>
      <c r="XBG27" s="51"/>
      <c r="XBH27" s="51"/>
      <c r="XBI27" s="51"/>
      <c r="XBJ27" s="51"/>
      <c r="XBK27" s="51"/>
      <c r="XBL27" s="51"/>
      <c r="XBM27" s="51"/>
      <c r="XBN27" s="51"/>
      <c r="XBO27" s="51"/>
      <c r="XBP27" s="51"/>
      <c r="XBQ27" s="51"/>
      <c r="XBR27" s="51"/>
      <c r="XBS27" s="51"/>
      <c r="XBT27" s="51"/>
      <c r="XBU27" s="51"/>
      <c r="XBV27" s="51"/>
      <c r="XBW27" s="51"/>
      <c r="XBX27" s="51"/>
      <c r="XBY27" s="51"/>
      <c r="XBZ27" s="51"/>
      <c r="XCA27" s="51"/>
      <c r="XCB27" s="51"/>
      <c r="XCC27" s="51"/>
      <c r="XCD27" s="51"/>
      <c r="XCE27" s="51"/>
      <c r="XCF27" s="51"/>
      <c r="XCG27" s="51"/>
      <c r="XCH27" s="51"/>
      <c r="XCI27" s="51"/>
      <c r="XCJ27" s="51"/>
      <c r="XCK27" s="51"/>
      <c r="XCL27" s="51"/>
      <c r="XCM27" s="51"/>
      <c r="XCN27" s="51"/>
      <c r="XCO27" s="51"/>
      <c r="XCP27" s="51"/>
      <c r="XCQ27" s="51"/>
      <c r="XCR27" s="51"/>
      <c r="XCS27" s="51"/>
      <c r="XCT27" s="51"/>
      <c r="XCU27" s="51"/>
      <c r="XCV27" s="51"/>
      <c r="XCW27" s="51"/>
      <c r="XCX27" s="51"/>
      <c r="XCY27" s="51"/>
      <c r="XCZ27" s="51"/>
      <c r="XDA27" s="51"/>
      <c r="XDB27" s="51"/>
      <c r="XDC27" s="51"/>
      <c r="XDD27" s="51"/>
      <c r="XDE27" s="51"/>
      <c r="XDF27" s="51"/>
      <c r="XDG27" s="51"/>
      <c r="XDH27" s="51"/>
      <c r="XDI27" s="51"/>
      <c r="XDJ27" s="51"/>
      <c r="XDK27" s="51"/>
      <c r="XDL27" s="51"/>
      <c r="XDM27" s="51"/>
      <c r="XDN27" s="51"/>
      <c r="XDO27" s="51"/>
      <c r="XDP27" s="51"/>
      <c r="XDQ27" s="51"/>
      <c r="XDR27" s="51"/>
      <c r="XDS27" s="51"/>
      <c r="XDT27" s="51"/>
      <c r="XDU27" s="51"/>
      <c r="XDV27" s="51"/>
      <c r="XDW27" s="51"/>
      <c r="XDX27" s="51"/>
      <c r="XDY27" s="51"/>
      <c r="XDZ27" s="51"/>
      <c r="XEA27" s="51"/>
      <c r="XEB27" s="51"/>
      <c r="XEC27" s="51"/>
      <c r="XED27" s="51"/>
      <c r="XEE27" s="51"/>
      <c r="XEF27" s="51"/>
      <c r="XEG27" s="51"/>
      <c r="XEH27" s="51"/>
      <c r="XEI27" s="51"/>
      <c r="XEJ27" s="51"/>
      <c r="XEK27" s="51"/>
      <c r="XEL27" s="51"/>
      <c r="XEM27" s="51"/>
      <c r="XEN27" s="51"/>
      <c r="XEO27" s="51"/>
      <c r="XEP27" s="51"/>
      <c r="XEQ27" s="51"/>
      <c r="XER27" s="51"/>
      <c r="XES27" s="51"/>
      <c r="XET27" s="51"/>
      <c r="XEU27" s="51"/>
      <c r="XEV27" s="51"/>
      <c r="XEW27" s="51"/>
    </row>
    <row r="28" spans="1:16377" s="41" customFormat="1" ht="56" customHeight="1" x14ac:dyDescent="0.15">
      <c r="B28" s="61" t="s">
        <v>323</v>
      </c>
      <c r="C28" s="113" t="s">
        <v>9</v>
      </c>
      <c r="D28" s="113" t="s">
        <v>98</v>
      </c>
      <c r="E28" s="113" t="s">
        <v>99</v>
      </c>
      <c r="F28" s="113" t="s">
        <v>97</v>
      </c>
      <c r="G28" s="113" t="s">
        <v>61</v>
      </c>
      <c r="H28" s="36">
        <f>SUM(I28:AM28)</f>
        <v>75</v>
      </c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89"/>
      <c r="AB28" s="37"/>
      <c r="AC28" s="37"/>
      <c r="AD28" s="37"/>
      <c r="AE28" s="37"/>
      <c r="AF28" s="37"/>
      <c r="AG28" s="37">
        <f>SUM(25+6+9)</f>
        <v>40</v>
      </c>
      <c r="AH28" s="37"/>
      <c r="AI28" s="37"/>
      <c r="AJ28" s="45">
        <f>SUM(25+5+5)</f>
        <v>35</v>
      </c>
      <c r="AK28" s="38"/>
      <c r="AL28" s="38"/>
      <c r="AM28" s="38"/>
      <c r="AN28" s="39"/>
      <c r="AO28" s="39"/>
      <c r="AP28" s="39"/>
    </row>
    <row r="29" spans="1:16377" s="41" customFormat="1" ht="56" customHeight="1" x14ac:dyDescent="0.15">
      <c r="B29" s="61" t="s">
        <v>324</v>
      </c>
      <c r="C29" s="113" t="s">
        <v>25</v>
      </c>
      <c r="D29" s="113" t="s">
        <v>59</v>
      </c>
      <c r="E29" s="113" t="s">
        <v>60</v>
      </c>
      <c r="F29" s="113" t="s">
        <v>61</v>
      </c>
      <c r="G29" s="112" t="s">
        <v>73</v>
      </c>
      <c r="H29" s="36">
        <f>SUM(I29:AM29)</f>
        <v>74</v>
      </c>
      <c r="I29" s="37"/>
      <c r="J29" s="37">
        <v>40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89"/>
      <c r="AB29" s="37"/>
      <c r="AC29" s="37"/>
      <c r="AD29" s="37"/>
      <c r="AE29" s="37"/>
      <c r="AF29" s="37"/>
      <c r="AG29" s="37">
        <f>SUM(25+0+9)</f>
        <v>34</v>
      </c>
      <c r="AH29" s="37"/>
      <c r="AI29" s="37"/>
      <c r="AJ29" s="37"/>
      <c r="AK29" s="38"/>
      <c r="AL29" s="38"/>
      <c r="AM29" s="38"/>
      <c r="AN29" s="39"/>
      <c r="AO29" s="39"/>
      <c r="AP29" s="39"/>
    </row>
    <row r="30" spans="1:16377" s="41" customFormat="1" ht="56" customHeight="1" x14ac:dyDescent="0.15">
      <c r="B30" s="61" t="s">
        <v>325</v>
      </c>
      <c r="C30" s="113" t="s">
        <v>159</v>
      </c>
      <c r="D30" s="113" t="s">
        <v>12</v>
      </c>
      <c r="E30" s="113" t="s">
        <v>163</v>
      </c>
      <c r="F30" s="113" t="s">
        <v>142</v>
      </c>
      <c r="G30" s="113" t="s">
        <v>142</v>
      </c>
      <c r="H30" s="36">
        <f>SUM(I30:AM30)</f>
        <v>71.5</v>
      </c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>
        <f>(25+10.5)</f>
        <v>35.5</v>
      </c>
      <c r="Y30" s="37">
        <f>(25+11)</f>
        <v>36</v>
      </c>
      <c r="Z30" s="37"/>
      <c r="AA30" s="89"/>
      <c r="AB30" s="37"/>
      <c r="AC30" s="37"/>
      <c r="AD30" s="37"/>
      <c r="AE30" s="37"/>
      <c r="AF30" s="37"/>
      <c r="AG30" s="37"/>
      <c r="AH30" s="37"/>
      <c r="AI30" s="37"/>
      <c r="AJ30" s="37"/>
      <c r="AK30" s="48"/>
      <c r="AL30" s="48"/>
      <c r="AM30" s="48"/>
      <c r="AN30" s="50"/>
      <c r="AO30" s="50"/>
      <c r="AP30" s="50"/>
    </row>
    <row r="31" spans="1:16377" s="41" customFormat="1" ht="56" customHeight="1" x14ac:dyDescent="0.15">
      <c r="B31" s="61" t="s">
        <v>359</v>
      </c>
      <c r="C31" s="113" t="s">
        <v>22</v>
      </c>
      <c r="D31" s="113" t="s">
        <v>81</v>
      </c>
      <c r="E31" s="113" t="s">
        <v>82</v>
      </c>
      <c r="F31" s="113" t="s">
        <v>80</v>
      </c>
      <c r="G31" s="113" t="s">
        <v>80</v>
      </c>
      <c r="H31" s="36">
        <f>SUM(I31:AM31)</f>
        <v>70.5</v>
      </c>
      <c r="I31" s="37"/>
      <c r="J31" s="37"/>
      <c r="K31" s="37"/>
      <c r="L31" s="37"/>
      <c r="M31" s="37"/>
      <c r="N31" s="37"/>
      <c r="O31" s="37">
        <f>(25+5+5)</f>
        <v>35</v>
      </c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89"/>
      <c r="AB31" s="37"/>
      <c r="AC31" s="37"/>
      <c r="AD31" s="37"/>
      <c r="AE31" s="37"/>
      <c r="AF31" s="37">
        <f>SUM(25+6+4.5)</f>
        <v>35.5</v>
      </c>
      <c r="AG31" s="37"/>
      <c r="AH31" s="37"/>
      <c r="AI31" s="37"/>
      <c r="AJ31" s="37"/>
      <c r="AK31" s="38"/>
      <c r="AL31" s="38"/>
      <c r="AM31" s="38"/>
      <c r="AN31" s="39"/>
      <c r="AO31" s="39"/>
      <c r="AP31" s="39"/>
    </row>
    <row r="32" spans="1:16377" s="41" customFormat="1" ht="56" customHeight="1" x14ac:dyDescent="0.15">
      <c r="B32" s="61" t="s">
        <v>326</v>
      </c>
      <c r="C32" s="113" t="s">
        <v>8</v>
      </c>
      <c r="D32" s="113" t="s">
        <v>62</v>
      </c>
      <c r="E32" s="113" t="s">
        <v>63</v>
      </c>
      <c r="F32" s="113" t="s">
        <v>64</v>
      </c>
      <c r="G32" s="113" t="s">
        <v>64</v>
      </c>
      <c r="H32" s="36">
        <f>SUM(I32:AM32)</f>
        <v>69</v>
      </c>
      <c r="I32" s="37"/>
      <c r="J32" s="37">
        <f>(50+15+4)</f>
        <v>69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89"/>
      <c r="AB32" s="37"/>
      <c r="AC32" s="37"/>
      <c r="AD32" s="37"/>
      <c r="AE32" s="37"/>
      <c r="AF32" s="37"/>
      <c r="AG32" s="37"/>
      <c r="AH32" s="37"/>
      <c r="AI32" s="37"/>
      <c r="AJ32" s="37"/>
      <c r="AK32" s="38"/>
      <c r="AL32" s="38"/>
      <c r="AM32" s="38"/>
      <c r="AN32" s="39"/>
      <c r="AO32" s="39"/>
      <c r="AP32" s="39"/>
    </row>
    <row r="33" spans="2:42" s="41" customFormat="1" ht="56" customHeight="1" x14ac:dyDescent="0.15">
      <c r="B33" s="61" t="s">
        <v>327</v>
      </c>
      <c r="C33" s="113" t="s">
        <v>282</v>
      </c>
      <c r="D33" s="113" t="s">
        <v>13</v>
      </c>
      <c r="E33" s="113" t="s">
        <v>43</v>
      </c>
      <c r="F33" s="113" t="s">
        <v>142</v>
      </c>
      <c r="G33" s="113" t="s">
        <v>109</v>
      </c>
      <c r="H33" s="47">
        <f>SUM(J33:AJ33)</f>
        <v>65</v>
      </c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92"/>
      <c r="AB33" s="48"/>
      <c r="AC33" s="48"/>
      <c r="AD33" s="48"/>
      <c r="AE33" s="48"/>
      <c r="AF33" s="48"/>
      <c r="AG33" s="48"/>
      <c r="AH33" s="48">
        <f>SUM(10+12)</f>
        <v>22</v>
      </c>
      <c r="AI33" s="37">
        <f>SUM(25+5+13)</f>
        <v>43</v>
      </c>
      <c r="AJ33" s="48"/>
      <c r="AK33" s="46"/>
      <c r="AL33" s="46"/>
      <c r="AM33" s="46"/>
      <c r="AN33" s="39"/>
      <c r="AO33" s="39"/>
      <c r="AP33" s="39"/>
    </row>
    <row r="34" spans="2:42" s="41" customFormat="1" ht="56" customHeight="1" x14ac:dyDescent="0.15">
      <c r="B34" s="61" t="s">
        <v>327</v>
      </c>
      <c r="C34" s="113" t="s">
        <v>185</v>
      </c>
      <c r="D34" s="113" t="s">
        <v>70</v>
      </c>
      <c r="E34" s="113" t="s">
        <v>186</v>
      </c>
      <c r="F34" s="114" t="s">
        <v>300</v>
      </c>
      <c r="G34" s="113" t="s">
        <v>64</v>
      </c>
      <c r="H34" s="36">
        <f>SUM(I34:AM34)</f>
        <v>65</v>
      </c>
      <c r="I34" s="37"/>
      <c r="J34" s="37">
        <f>(50+15)</f>
        <v>65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89"/>
      <c r="AB34" s="37"/>
      <c r="AC34" s="37"/>
      <c r="AD34" s="37"/>
      <c r="AE34" s="37"/>
      <c r="AF34" s="37"/>
      <c r="AG34" s="37"/>
      <c r="AH34" s="37"/>
      <c r="AI34" s="37"/>
      <c r="AJ34" s="37"/>
      <c r="AK34" s="38"/>
      <c r="AL34" s="38"/>
      <c r="AM34" s="38"/>
      <c r="AN34" s="39"/>
      <c r="AO34" s="39"/>
      <c r="AP34" s="39"/>
    </row>
    <row r="35" spans="2:42" s="41" customFormat="1" ht="56" customHeight="1" x14ac:dyDescent="0.15">
      <c r="B35" s="61" t="s">
        <v>328</v>
      </c>
      <c r="C35" s="113" t="s">
        <v>40</v>
      </c>
      <c r="D35" s="113" t="s">
        <v>78</v>
      </c>
      <c r="E35" s="113" t="s">
        <v>79</v>
      </c>
      <c r="F35" s="113" t="s">
        <v>80</v>
      </c>
      <c r="G35" s="113" t="s">
        <v>80</v>
      </c>
      <c r="H35" s="36">
        <f>SUM(I35:AM35)</f>
        <v>64.5</v>
      </c>
      <c r="I35" s="37"/>
      <c r="J35" s="37"/>
      <c r="K35" s="37"/>
      <c r="L35" s="37"/>
      <c r="M35" s="37"/>
      <c r="N35" s="37"/>
      <c r="O35" s="37">
        <f>(25+5+5)</f>
        <v>35</v>
      </c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89"/>
      <c r="AB35" s="37"/>
      <c r="AC35" s="37"/>
      <c r="AD35" s="37"/>
      <c r="AE35" s="37"/>
      <c r="AF35" s="37">
        <f>SUM(25+4.5)</f>
        <v>29.5</v>
      </c>
      <c r="AG35" s="37"/>
      <c r="AH35" s="37"/>
      <c r="AI35" s="37"/>
      <c r="AJ35" s="37"/>
      <c r="AK35" s="38"/>
      <c r="AL35" s="38"/>
      <c r="AM35" s="38"/>
      <c r="AN35" s="39"/>
      <c r="AO35" s="39"/>
      <c r="AP35" s="39"/>
    </row>
    <row r="36" spans="2:42" s="41" customFormat="1" ht="56" customHeight="1" x14ac:dyDescent="0.15">
      <c r="B36" s="61" t="s">
        <v>329</v>
      </c>
      <c r="C36" s="113" t="s">
        <v>10</v>
      </c>
      <c r="D36" s="113" t="s">
        <v>95</v>
      </c>
      <c r="E36" s="113" t="s">
        <v>136</v>
      </c>
      <c r="F36" s="113" t="s">
        <v>137</v>
      </c>
      <c r="G36" s="113" t="s">
        <v>137</v>
      </c>
      <c r="H36" s="36">
        <f>SUM(I36:AM36)</f>
        <v>64</v>
      </c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>
        <f>(25+6+6)</f>
        <v>37</v>
      </c>
      <c r="X36" s="37"/>
      <c r="Y36" s="37"/>
      <c r="Z36" s="37"/>
      <c r="AA36" s="89"/>
      <c r="AB36" s="37"/>
      <c r="AC36" s="37"/>
      <c r="AD36" s="43">
        <v>27</v>
      </c>
      <c r="AE36" s="37"/>
      <c r="AF36" s="37"/>
      <c r="AG36" s="37"/>
      <c r="AH36" s="37"/>
      <c r="AI36" s="37"/>
      <c r="AJ36" s="37"/>
      <c r="AK36" s="38"/>
      <c r="AL36" s="38"/>
      <c r="AM36" s="38"/>
      <c r="AN36" s="39"/>
      <c r="AO36" s="39"/>
      <c r="AP36" s="39"/>
    </row>
    <row r="37" spans="2:42" s="41" customFormat="1" ht="56" customHeight="1" x14ac:dyDescent="0.15">
      <c r="B37" s="61" t="s">
        <v>330</v>
      </c>
      <c r="C37" s="113" t="s">
        <v>182</v>
      </c>
      <c r="D37" s="113" t="s">
        <v>24</v>
      </c>
      <c r="E37" s="113" t="s">
        <v>183</v>
      </c>
      <c r="F37" s="113" t="s">
        <v>122</v>
      </c>
      <c r="G37" s="113" t="s">
        <v>184</v>
      </c>
      <c r="H37" s="36">
        <f>SUM(I37:AM37)</f>
        <v>63.5</v>
      </c>
      <c r="I37" s="37"/>
      <c r="J37" s="37">
        <v>25</v>
      </c>
      <c r="K37" s="37"/>
      <c r="L37" s="37"/>
      <c r="M37" s="37"/>
      <c r="N37" s="37"/>
      <c r="O37" s="37"/>
      <c r="P37" s="37"/>
      <c r="Q37" s="37"/>
      <c r="R37" s="37">
        <f>(25+7.5+6)</f>
        <v>38.5</v>
      </c>
      <c r="S37" s="37"/>
      <c r="T37" s="37"/>
      <c r="U37" s="37"/>
      <c r="V37" s="37"/>
      <c r="W37" s="37"/>
      <c r="X37" s="37"/>
      <c r="Y37" s="37"/>
      <c r="Z37" s="37"/>
      <c r="AA37" s="89"/>
      <c r="AB37" s="37"/>
      <c r="AC37" s="37"/>
      <c r="AD37" s="37"/>
      <c r="AE37" s="37"/>
      <c r="AF37" s="37"/>
      <c r="AG37" s="37"/>
      <c r="AH37" s="37"/>
      <c r="AI37" s="37"/>
      <c r="AJ37" s="37"/>
      <c r="AK37" s="38"/>
      <c r="AL37" s="38"/>
      <c r="AM37" s="38"/>
      <c r="AN37" s="39"/>
      <c r="AO37" s="39"/>
      <c r="AP37" s="39"/>
    </row>
    <row r="38" spans="2:42" s="41" customFormat="1" ht="56" customHeight="1" x14ac:dyDescent="0.15">
      <c r="B38" s="61" t="s">
        <v>331</v>
      </c>
      <c r="C38" s="113" t="s">
        <v>191</v>
      </c>
      <c r="D38" s="113" t="s">
        <v>100</v>
      </c>
      <c r="E38" s="113" t="s">
        <v>101</v>
      </c>
      <c r="F38" s="113" t="s">
        <v>97</v>
      </c>
      <c r="G38" s="113" t="s">
        <v>97</v>
      </c>
      <c r="H38" s="36">
        <f>SUM(I38:AM38)</f>
        <v>62.5</v>
      </c>
      <c r="I38" s="37"/>
      <c r="J38" s="37"/>
      <c r="K38" s="37"/>
      <c r="L38" s="37"/>
      <c r="M38" s="37">
        <f>(24+6+4)</f>
        <v>34</v>
      </c>
      <c r="N38" s="37">
        <f>(25+3.5)</f>
        <v>28.5</v>
      </c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89"/>
      <c r="AB38" s="37"/>
      <c r="AC38" s="37"/>
      <c r="AD38" s="37"/>
      <c r="AE38" s="37"/>
      <c r="AF38" s="37"/>
      <c r="AG38" s="37"/>
      <c r="AH38" s="37"/>
      <c r="AI38" s="37"/>
      <c r="AJ38" s="37"/>
      <c r="AK38" s="38"/>
      <c r="AL38" s="38"/>
      <c r="AM38" s="38"/>
      <c r="AN38" s="39"/>
      <c r="AO38" s="39"/>
      <c r="AP38" s="39"/>
    </row>
    <row r="39" spans="2:42" s="41" customFormat="1" ht="56" customHeight="1" x14ac:dyDescent="0.15">
      <c r="B39" s="61" t="s">
        <v>332</v>
      </c>
      <c r="C39" s="113" t="s">
        <v>14</v>
      </c>
      <c r="D39" s="113" t="s">
        <v>123</v>
      </c>
      <c r="E39" s="113" t="s">
        <v>124</v>
      </c>
      <c r="F39" s="113" t="s">
        <v>122</v>
      </c>
      <c r="G39" s="113" t="s">
        <v>80</v>
      </c>
      <c r="H39" s="36">
        <f>SUM(I39:AM39)</f>
        <v>59.5</v>
      </c>
      <c r="I39" s="37"/>
      <c r="J39" s="37"/>
      <c r="K39" s="37"/>
      <c r="L39" s="37"/>
      <c r="M39" s="37"/>
      <c r="N39" s="37"/>
      <c r="O39" s="37">
        <f>(25+5)</f>
        <v>30</v>
      </c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89"/>
      <c r="AB39" s="37"/>
      <c r="AC39" s="37"/>
      <c r="AD39" s="37"/>
      <c r="AE39" s="37"/>
      <c r="AF39" s="37">
        <f>SUM(25+4.5)</f>
        <v>29.5</v>
      </c>
      <c r="AG39" s="37"/>
      <c r="AH39" s="37"/>
      <c r="AI39" s="37"/>
      <c r="AJ39" s="37"/>
      <c r="AK39" s="38"/>
      <c r="AL39" s="38"/>
      <c r="AM39" s="38"/>
      <c r="AN39" s="39"/>
      <c r="AO39" s="39"/>
      <c r="AP39" s="39"/>
    </row>
    <row r="40" spans="2:42" s="41" customFormat="1" ht="56" customHeight="1" x14ac:dyDescent="0.15">
      <c r="B40" s="61" t="s">
        <v>333</v>
      </c>
      <c r="C40" s="113" t="s">
        <v>238</v>
      </c>
      <c r="D40" s="113" t="s">
        <v>22</v>
      </c>
      <c r="E40" s="113" t="s">
        <v>85</v>
      </c>
      <c r="F40" s="113" t="s">
        <v>80</v>
      </c>
      <c r="G40" s="113" t="s">
        <v>80</v>
      </c>
      <c r="H40" s="36">
        <f>SUM(I40:AM40)</f>
        <v>58.5</v>
      </c>
      <c r="I40" s="37"/>
      <c r="J40" s="37"/>
      <c r="K40" s="37"/>
      <c r="L40" s="37"/>
      <c r="M40" s="37"/>
      <c r="N40" s="37"/>
      <c r="O40" s="37">
        <f>(25+5)</f>
        <v>30</v>
      </c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89">
        <f>(25+3.5)</f>
        <v>28.5</v>
      </c>
      <c r="AB40" s="37"/>
      <c r="AC40" s="37"/>
      <c r="AD40" s="37"/>
      <c r="AE40" s="37"/>
      <c r="AF40" s="37"/>
      <c r="AG40" s="37"/>
      <c r="AH40" s="37"/>
      <c r="AI40" s="37"/>
      <c r="AJ40" s="37"/>
      <c r="AK40" s="38"/>
      <c r="AL40" s="38"/>
      <c r="AM40" s="38"/>
      <c r="AN40" s="39"/>
      <c r="AO40" s="39"/>
      <c r="AP40" s="39"/>
    </row>
    <row r="41" spans="2:42" s="41" customFormat="1" ht="56" customHeight="1" x14ac:dyDescent="0.15">
      <c r="B41" s="61" t="s">
        <v>334</v>
      </c>
      <c r="C41" s="113" t="s">
        <v>19</v>
      </c>
      <c r="D41" s="113" t="s">
        <v>90</v>
      </c>
      <c r="E41" s="113" t="s">
        <v>91</v>
      </c>
      <c r="F41" s="112" t="s">
        <v>154</v>
      </c>
      <c r="G41" s="113" t="s">
        <v>96</v>
      </c>
      <c r="H41" s="36">
        <f>SUM(I41:AM41)</f>
        <v>57</v>
      </c>
      <c r="I41" s="37"/>
      <c r="J41" s="37"/>
      <c r="K41" s="37">
        <f>(25+3.5)</f>
        <v>28.5</v>
      </c>
      <c r="L41" s="37">
        <f>(25+3.5)</f>
        <v>28.5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89"/>
      <c r="AB41" s="37"/>
      <c r="AC41" s="37"/>
      <c r="AD41" s="37"/>
      <c r="AE41" s="37"/>
      <c r="AF41" s="37"/>
      <c r="AG41" s="37"/>
      <c r="AH41" s="37"/>
      <c r="AI41" s="37"/>
      <c r="AJ41" s="37"/>
      <c r="AK41" s="38"/>
      <c r="AL41" s="38"/>
      <c r="AM41" s="38"/>
      <c r="AN41" s="39"/>
      <c r="AO41" s="39"/>
      <c r="AP41" s="39"/>
    </row>
    <row r="42" spans="2:42" s="41" customFormat="1" ht="56" customHeight="1" x14ac:dyDescent="0.15">
      <c r="B42" s="61" t="s">
        <v>334</v>
      </c>
      <c r="C42" s="113" t="s">
        <v>205</v>
      </c>
      <c r="D42" s="112" t="s">
        <v>177</v>
      </c>
      <c r="E42" s="113" t="s">
        <v>39</v>
      </c>
      <c r="F42" s="113" t="s">
        <v>184</v>
      </c>
      <c r="G42" s="113" t="s">
        <v>184</v>
      </c>
      <c r="H42" s="36">
        <f>SUM(I42:AM42)</f>
        <v>57</v>
      </c>
      <c r="I42" s="43"/>
      <c r="J42" s="43"/>
      <c r="K42" s="43"/>
      <c r="L42" s="43"/>
      <c r="M42" s="43"/>
      <c r="N42" s="43"/>
      <c r="O42" s="44"/>
      <c r="P42" s="43"/>
      <c r="Q42" s="43"/>
      <c r="R42" s="43">
        <f>(25+7.5+4)</f>
        <v>36.5</v>
      </c>
      <c r="S42" s="43"/>
      <c r="T42" s="43"/>
      <c r="U42" s="43"/>
      <c r="V42" s="43"/>
      <c r="W42" s="43"/>
      <c r="X42" s="37">
        <f>(10+10.5)</f>
        <v>20.5</v>
      </c>
      <c r="Y42" s="43"/>
      <c r="Z42" s="43"/>
      <c r="AA42" s="90"/>
      <c r="AB42" s="43"/>
      <c r="AC42" s="43"/>
      <c r="AD42" s="43"/>
      <c r="AE42" s="43"/>
      <c r="AF42" s="43"/>
      <c r="AG42" s="43"/>
      <c r="AH42" s="43"/>
      <c r="AI42" s="43"/>
      <c r="AJ42" s="43"/>
      <c r="AK42" s="46"/>
      <c r="AL42" s="46"/>
      <c r="AM42" s="46"/>
      <c r="AN42" s="39"/>
      <c r="AO42" s="39"/>
      <c r="AP42" s="39"/>
    </row>
    <row r="43" spans="2:42" s="41" customFormat="1" ht="56" customHeight="1" x14ac:dyDescent="0.15">
      <c r="B43" s="61" t="s">
        <v>335</v>
      </c>
      <c r="C43" s="113" t="s">
        <v>169</v>
      </c>
      <c r="D43" s="113" t="s">
        <v>174</v>
      </c>
      <c r="E43" s="113" t="s">
        <v>174</v>
      </c>
      <c r="F43" s="113" t="s">
        <v>174</v>
      </c>
      <c r="G43" s="112" t="s">
        <v>248</v>
      </c>
      <c r="H43" s="36">
        <f>SUM(I43:AM43)</f>
        <v>54</v>
      </c>
      <c r="I43" s="37">
        <v>29</v>
      </c>
      <c r="J43" s="37">
        <v>25</v>
      </c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89"/>
      <c r="AB43" s="37"/>
      <c r="AC43" s="37"/>
      <c r="AD43" s="37"/>
      <c r="AE43" s="37"/>
      <c r="AF43" s="37"/>
      <c r="AG43" s="37"/>
      <c r="AH43" s="37"/>
      <c r="AI43" s="37"/>
      <c r="AJ43" s="37"/>
      <c r="AK43" s="38"/>
      <c r="AL43" s="38"/>
      <c r="AM43" s="38"/>
      <c r="AN43" s="39"/>
      <c r="AO43" s="39"/>
      <c r="AP43" s="39"/>
    </row>
    <row r="44" spans="2:42" s="41" customFormat="1" ht="56" customHeight="1" x14ac:dyDescent="0.15">
      <c r="B44" s="61" t="s">
        <v>336</v>
      </c>
      <c r="C44" s="113" t="s">
        <v>200</v>
      </c>
      <c r="D44" s="113" t="s">
        <v>147</v>
      </c>
      <c r="E44" s="113" t="s">
        <v>201</v>
      </c>
      <c r="F44" s="113" t="s">
        <v>122</v>
      </c>
      <c r="G44" s="113" t="s">
        <v>122</v>
      </c>
      <c r="H44" s="36">
        <f>SUM(I44:AM44)</f>
        <v>53.5</v>
      </c>
      <c r="I44" s="37"/>
      <c r="J44" s="37"/>
      <c r="K44" s="37"/>
      <c r="L44" s="37"/>
      <c r="M44" s="37"/>
      <c r="N44" s="37"/>
      <c r="O44" s="37"/>
      <c r="P44" s="37"/>
      <c r="Q44" s="37"/>
      <c r="R44" s="37">
        <f>(25+7.5)</f>
        <v>32.5</v>
      </c>
      <c r="S44" s="37"/>
      <c r="T44" s="37"/>
      <c r="U44" s="37"/>
      <c r="V44" s="37"/>
      <c r="W44" s="37"/>
      <c r="X44" s="37"/>
      <c r="Y44" s="37">
        <f>(10+11)</f>
        <v>21</v>
      </c>
      <c r="Z44" s="37"/>
      <c r="AA44" s="89"/>
      <c r="AB44" s="37"/>
      <c r="AC44" s="37"/>
      <c r="AD44" s="37"/>
      <c r="AE44" s="37"/>
      <c r="AF44" s="37"/>
      <c r="AG44" s="37"/>
      <c r="AH44" s="37"/>
      <c r="AI44" s="37"/>
      <c r="AJ44" s="37"/>
      <c r="AK44" s="38"/>
      <c r="AL44" s="38"/>
      <c r="AM44" s="38"/>
      <c r="AN44" s="39"/>
      <c r="AO44" s="39"/>
      <c r="AP44" s="39"/>
    </row>
    <row r="45" spans="2:42" s="41" customFormat="1" ht="56" customHeight="1" x14ac:dyDescent="0.15">
      <c r="B45" s="61" t="s">
        <v>337</v>
      </c>
      <c r="C45" s="113" t="s">
        <v>158</v>
      </c>
      <c r="D45" s="113" t="s">
        <v>22</v>
      </c>
      <c r="E45" s="113" t="s">
        <v>85</v>
      </c>
      <c r="F45" s="113" t="s">
        <v>80</v>
      </c>
      <c r="G45" s="113" t="s">
        <v>80</v>
      </c>
      <c r="H45" s="36">
        <f>SUM(I45:AM45)</f>
        <v>48.5</v>
      </c>
      <c r="I45" s="37"/>
      <c r="J45" s="37"/>
      <c r="K45" s="37"/>
      <c r="L45" s="37"/>
      <c r="M45" s="37"/>
      <c r="N45" s="37"/>
      <c r="O45" s="37">
        <f>(10+5)</f>
        <v>15</v>
      </c>
      <c r="P45" s="37"/>
      <c r="Q45" s="37">
        <f>(25+3.5+5)</f>
        <v>33.5</v>
      </c>
      <c r="R45" s="37"/>
      <c r="S45" s="37"/>
      <c r="T45" s="37"/>
      <c r="U45" s="37"/>
      <c r="V45" s="37"/>
      <c r="W45" s="37"/>
      <c r="X45" s="37"/>
      <c r="Y45" s="37"/>
      <c r="Z45" s="37"/>
      <c r="AA45" s="89"/>
      <c r="AB45" s="37"/>
      <c r="AC45" s="37"/>
      <c r="AD45" s="37"/>
      <c r="AE45" s="37"/>
      <c r="AF45" s="37"/>
      <c r="AG45" s="37"/>
      <c r="AH45" s="37"/>
      <c r="AI45" s="37"/>
      <c r="AJ45" s="37"/>
      <c r="AK45" s="38"/>
      <c r="AL45" s="38"/>
      <c r="AM45" s="38"/>
      <c r="AN45" s="39"/>
      <c r="AO45" s="39"/>
      <c r="AP45" s="39"/>
    </row>
    <row r="46" spans="2:42" s="41" customFormat="1" ht="56" customHeight="1" x14ac:dyDescent="0.15">
      <c r="B46" s="61" t="s">
        <v>337</v>
      </c>
      <c r="C46" s="113" t="s">
        <v>230</v>
      </c>
      <c r="D46" s="113" t="s">
        <v>230</v>
      </c>
      <c r="E46" s="113" t="s">
        <v>231</v>
      </c>
      <c r="F46" s="113" t="s">
        <v>144</v>
      </c>
      <c r="G46" s="113" t="s">
        <v>144</v>
      </c>
      <c r="H46" s="36">
        <f>SUM(I46:AM46)</f>
        <v>48.5</v>
      </c>
      <c r="I46" s="43"/>
      <c r="J46" s="43"/>
      <c r="K46" s="43"/>
      <c r="L46" s="43"/>
      <c r="M46" s="43"/>
      <c r="N46" s="43"/>
      <c r="O46" s="44"/>
      <c r="P46" s="43"/>
      <c r="Q46" s="43"/>
      <c r="R46" s="43"/>
      <c r="S46" s="43"/>
      <c r="T46" s="43"/>
      <c r="U46" s="43"/>
      <c r="V46" s="43"/>
      <c r="W46" s="43">
        <f>(10+6)</f>
        <v>16</v>
      </c>
      <c r="X46" s="43"/>
      <c r="Y46" s="43"/>
      <c r="Z46" s="43"/>
      <c r="AA46" s="90"/>
      <c r="AB46" s="43"/>
      <c r="AC46" s="43">
        <f>SUM(25+7.5)</f>
        <v>32.5</v>
      </c>
      <c r="AD46" s="43"/>
      <c r="AE46" s="43"/>
      <c r="AF46" s="43"/>
      <c r="AG46" s="43"/>
      <c r="AH46" s="43"/>
      <c r="AI46" s="43"/>
      <c r="AJ46" s="43"/>
      <c r="AK46" s="46"/>
      <c r="AL46" s="46"/>
      <c r="AM46" s="46"/>
      <c r="AN46" s="39"/>
      <c r="AO46" s="39"/>
      <c r="AP46" s="39"/>
    </row>
    <row r="47" spans="2:42" s="41" customFormat="1" ht="56" customHeight="1" x14ac:dyDescent="0.15">
      <c r="B47" s="61" t="s">
        <v>338</v>
      </c>
      <c r="C47" s="113" t="s">
        <v>26</v>
      </c>
      <c r="D47" s="113" t="s">
        <v>78</v>
      </c>
      <c r="E47" s="113" t="s">
        <v>79</v>
      </c>
      <c r="F47" s="113" t="s">
        <v>80</v>
      </c>
      <c r="G47" s="113" t="s">
        <v>80</v>
      </c>
      <c r="H47" s="36">
        <f>SUM(I47:AM47)</f>
        <v>48</v>
      </c>
      <c r="I47" s="37"/>
      <c r="J47" s="37"/>
      <c r="K47" s="37"/>
      <c r="L47" s="37"/>
      <c r="M47" s="37"/>
      <c r="N47" s="37"/>
      <c r="O47" s="37">
        <f>(10+5)</f>
        <v>15</v>
      </c>
      <c r="P47" s="37"/>
      <c r="Q47" s="37"/>
      <c r="R47" s="37"/>
      <c r="S47" s="37"/>
      <c r="T47" s="37">
        <f>(25+3+5)</f>
        <v>33</v>
      </c>
      <c r="U47" s="37"/>
      <c r="V47" s="37"/>
      <c r="W47" s="37"/>
      <c r="X47" s="37"/>
      <c r="Y47" s="37"/>
      <c r="Z47" s="37"/>
      <c r="AA47" s="89"/>
      <c r="AB47" s="37"/>
      <c r="AC47" s="37"/>
      <c r="AD47" s="37"/>
      <c r="AE47" s="37"/>
      <c r="AF47" s="37"/>
      <c r="AG47" s="37"/>
      <c r="AH47" s="37"/>
      <c r="AI47" s="37"/>
      <c r="AJ47" s="37"/>
      <c r="AK47" s="38"/>
      <c r="AL47" s="38"/>
      <c r="AM47" s="38"/>
      <c r="AN47" s="39"/>
      <c r="AO47" s="39"/>
      <c r="AP47" s="39"/>
    </row>
    <row r="48" spans="2:42" s="41" customFormat="1" ht="56" customHeight="1" x14ac:dyDescent="0.15">
      <c r="B48" s="61" t="s">
        <v>339</v>
      </c>
      <c r="C48" s="113" t="s">
        <v>273</v>
      </c>
      <c r="D48" s="113" t="s">
        <v>274</v>
      </c>
      <c r="E48" s="113" t="s">
        <v>128</v>
      </c>
      <c r="F48" s="113" t="s">
        <v>97</v>
      </c>
      <c r="G48" s="113" t="s">
        <v>97</v>
      </c>
      <c r="H48" s="36">
        <f>SUM(I48:AM48)</f>
        <v>45</v>
      </c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89"/>
      <c r="AB48" s="37"/>
      <c r="AC48" s="37"/>
      <c r="AD48" s="37"/>
      <c r="AE48" s="37"/>
      <c r="AF48" s="37"/>
      <c r="AG48" s="37"/>
      <c r="AH48" s="37">
        <f>SUM(10+12)</f>
        <v>22</v>
      </c>
      <c r="AI48" s="37">
        <f>SUM(10+0+13)</f>
        <v>23</v>
      </c>
      <c r="AJ48" s="37"/>
      <c r="AK48" s="38"/>
      <c r="AL48" s="38"/>
      <c r="AM48" s="38"/>
      <c r="AN48" s="39"/>
      <c r="AO48" s="39"/>
      <c r="AP48" s="39"/>
    </row>
    <row r="49" spans="2:42" s="41" customFormat="1" ht="56" customHeight="1" x14ac:dyDescent="0.15">
      <c r="B49" s="61" t="s">
        <v>340</v>
      </c>
      <c r="C49" s="113" t="s">
        <v>57</v>
      </c>
      <c r="D49" s="113" t="s">
        <v>58</v>
      </c>
      <c r="E49" s="113" t="s">
        <v>21</v>
      </c>
      <c r="F49" s="112" t="s">
        <v>150</v>
      </c>
      <c r="G49" s="112" t="s">
        <v>150</v>
      </c>
      <c r="H49" s="36">
        <f>SUM(I49:AM49)</f>
        <v>44.5</v>
      </c>
      <c r="I49" s="37"/>
      <c r="J49" s="37"/>
      <c r="K49" s="37"/>
      <c r="L49" s="37"/>
      <c r="M49" s="37">
        <f>(10+6)</f>
        <v>16</v>
      </c>
      <c r="N49" s="37">
        <f>(25+3.5)</f>
        <v>28.5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89"/>
      <c r="AB49" s="37"/>
      <c r="AC49" s="37"/>
      <c r="AD49" s="37"/>
      <c r="AE49" s="37"/>
      <c r="AF49" s="37"/>
      <c r="AG49" s="37"/>
      <c r="AH49" s="37"/>
      <c r="AI49" s="37"/>
      <c r="AJ49" s="37"/>
      <c r="AK49" s="38"/>
      <c r="AL49" s="38"/>
      <c r="AM49" s="38"/>
      <c r="AN49" s="39"/>
      <c r="AO49" s="39"/>
      <c r="AP49" s="39"/>
    </row>
    <row r="50" spans="2:42" s="41" customFormat="1" ht="56" customHeight="1" x14ac:dyDescent="0.15">
      <c r="B50" s="61" t="s">
        <v>360</v>
      </c>
      <c r="C50" s="113" t="s">
        <v>28</v>
      </c>
      <c r="D50" s="113" t="s">
        <v>30</v>
      </c>
      <c r="E50" s="113" t="s">
        <v>128</v>
      </c>
      <c r="F50" s="113" t="s">
        <v>110</v>
      </c>
      <c r="G50" s="113" t="s">
        <v>110</v>
      </c>
      <c r="H50" s="36">
        <f>SUM(I50:AM50)</f>
        <v>41.5</v>
      </c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>
        <f>(10+10.5)</f>
        <v>20.5</v>
      </c>
      <c r="Y50" s="37">
        <f>(10+11)</f>
        <v>21</v>
      </c>
      <c r="Z50" s="37"/>
      <c r="AA50" s="89"/>
      <c r="AB50" s="37"/>
      <c r="AC50" s="37"/>
      <c r="AD50" s="37"/>
      <c r="AE50" s="37"/>
      <c r="AF50" s="37"/>
      <c r="AG50" s="37"/>
      <c r="AH50" s="37"/>
      <c r="AI50" s="37"/>
      <c r="AJ50" s="37"/>
      <c r="AK50" s="38"/>
      <c r="AL50" s="38"/>
      <c r="AM50" s="38"/>
      <c r="AN50" s="39"/>
      <c r="AO50" s="39"/>
      <c r="AP50" s="39"/>
    </row>
    <row r="51" spans="2:42" s="41" customFormat="1" ht="56" customHeight="1" x14ac:dyDescent="0.15">
      <c r="B51" s="61" t="s">
        <v>341</v>
      </c>
      <c r="C51" s="113" t="s">
        <v>52</v>
      </c>
      <c r="D51" s="113" t="s">
        <v>92</v>
      </c>
      <c r="E51" s="113" t="s">
        <v>93</v>
      </c>
      <c r="F51" s="113" t="s">
        <v>94</v>
      </c>
      <c r="G51" s="113" t="s">
        <v>64</v>
      </c>
      <c r="H51" s="36">
        <f>SUM(I51:AM51)</f>
        <v>40</v>
      </c>
      <c r="I51" s="37"/>
      <c r="J51" s="37">
        <v>40</v>
      </c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89"/>
      <c r="AB51" s="37"/>
      <c r="AC51" s="37"/>
      <c r="AD51" s="37"/>
      <c r="AE51" s="37"/>
      <c r="AF51" s="37"/>
      <c r="AG51" s="37"/>
      <c r="AH51" s="37"/>
      <c r="AI51" s="37"/>
      <c r="AJ51" s="37"/>
      <c r="AK51" s="38"/>
      <c r="AL51" s="38"/>
      <c r="AM51" s="38"/>
      <c r="AN51" s="39"/>
      <c r="AO51" s="39"/>
      <c r="AP51" s="39"/>
    </row>
    <row r="52" spans="2:42" s="41" customFormat="1" ht="56" customHeight="1" x14ac:dyDescent="0.15">
      <c r="B52" s="61" t="s">
        <v>341</v>
      </c>
      <c r="C52" s="113" t="s">
        <v>31</v>
      </c>
      <c r="D52" s="113" t="s">
        <v>65</v>
      </c>
      <c r="E52" s="113" t="s">
        <v>67</v>
      </c>
      <c r="F52" s="113" t="s">
        <v>64</v>
      </c>
      <c r="G52" s="113" t="s">
        <v>68</v>
      </c>
      <c r="H52" s="36">
        <f>SUM(I52:AM52)</f>
        <v>40</v>
      </c>
      <c r="I52" s="37"/>
      <c r="J52" s="37">
        <v>40</v>
      </c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89"/>
      <c r="AB52" s="37"/>
      <c r="AC52" s="37"/>
      <c r="AD52" s="37"/>
      <c r="AE52" s="37"/>
      <c r="AF52" s="37"/>
      <c r="AG52" s="37"/>
      <c r="AH52" s="37"/>
      <c r="AI52" s="37"/>
      <c r="AJ52" s="37"/>
      <c r="AK52" s="38"/>
      <c r="AL52" s="38"/>
      <c r="AM52" s="38"/>
      <c r="AN52" s="39"/>
      <c r="AO52" s="39"/>
      <c r="AP52" s="39"/>
    </row>
    <row r="53" spans="2:42" s="41" customFormat="1" ht="56" customHeight="1" x14ac:dyDescent="0.15">
      <c r="B53" s="61" t="s">
        <v>341</v>
      </c>
      <c r="C53" s="113" t="s">
        <v>7</v>
      </c>
      <c r="D53" s="113" t="s">
        <v>70</v>
      </c>
      <c r="E53" s="113" t="s">
        <v>69</v>
      </c>
      <c r="F53" s="113" t="s">
        <v>64</v>
      </c>
      <c r="G53" s="113" t="s">
        <v>64</v>
      </c>
      <c r="H53" s="36">
        <f>SUM(I53:AM53)</f>
        <v>40</v>
      </c>
      <c r="I53" s="37"/>
      <c r="J53" s="37">
        <v>40</v>
      </c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89"/>
      <c r="AB53" s="37"/>
      <c r="AC53" s="37"/>
      <c r="AD53" s="37"/>
      <c r="AE53" s="37"/>
      <c r="AF53" s="37"/>
      <c r="AG53" s="37"/>
      <c r="AH53" s="37"/>
      <c r="AI53" s="37"/>
      <c r="AJ53" s="37"/>
      <c r="AK53" s="38"/>
      <c r="AL53" s="38"/>
      <c r="AM53" s="38"/>
      <c r="AN53" s="39"/>
      <c r="AO53" s="39"/>
      <c r="AP53" s="39"/>
    </row>
    <row r="54" spans="2:42" s="41" customFormat="1" ht="56" customHeight="1" x14ac:dyDescent="0.15">
      <c r="B54" s="61" t="s">
        <v>341</v>
      </c>
      <c r="C54" s="113" t="s">
        <v>33</v>
      </c>
      <c r="D54" s="113" t="s">
        <v>65</v>
      </c>
      <c r="E54" s="113" t="s">
        <v>66</v>
      </c>
      <c r="F54" s="113" t="s">
        <v>64</v>
      </c>
      <c r="G54" s="113" t="s">
        <v>64</v>
      </c>
      <c r="H54" s="36">
        <f>SUM(I54:AM54)</f>
        <v>40</v>
      </c>
      <c r="I54" s="37"/>
      <c r="J54" s="52">
        <v>40</v>
      </c>
      <c r="K54" s="52"/>
      <c r="L54" s="37"/>
      <c r="M54" s="52"/>
      <c r="N54" s="52"/>
      <c r="O54" s="52"/>
      <c r="P54" s="52"/>
      <c r="Q54" s="37"/>
      <c r="R54" s="52"/>
      <c r="S54" s="52"/>
      <c r="T54" s="37"/>
      <c r="U54" s="37"/>
      <c r="V54" s="53"/>
      <c r="W54" s="52"/>
      <c r="X54" s="52"/>
      <c r="Y54" s="52"/>
      <c r="Z54" s="37"/>
      <c r="AA54" s="52"/>
      <c r="AB54" s="37"/>
      <c r="AC54" s="37"/>
      <c r="AD54" s="37"/>
      <c r="AE54" s="37"/>
      <c r="AF54" s="52"/>
      <c r="AG54" s="37"/>
      <c r="AH54" s="37"/>
      <c r="AI54" s="37"/>
      <c r="AJ54" s="37"/>
      <c r="AK54" s="38"/>
      <c r="AL54" s="38"/>
      <c r="AM54" s="38"/>
      <c r="AN54" s="39"/>
      <c r="AO54" s="39"/>
      <c r="AP54" s="39"/>
    </row>
    <row r="55" spans="2:42" s="41" customFormat="1" ht="56" customHeight="1" x14ac:dyDescent="0.15">
      <c r="B55" s="61" t="s">
        <v>341</v>
      </c>
      <c r="C55" s="113" t="s">
        <v>32</v>
      </c>
      <c r="D55" s="113" t="s">
        <v>65</v>
      </c>
      <c r="E55" s="113" t="s">
        <v>66</v>
      </c>
      <c r="F55" s="113" t="s">
        <v>64</v>
      </c>
      <c r="G55" s="113" t="s">
        <v>64</v>
      </c>
      <c r="H55" s="36">
        <f>SUM(I55:AM55)</f>
        <v>40</v>
      </c>
      <c r="I55" s="37"/>
      <c r="J55" s="37">
        <v>40</v>
      </c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89"/>
      <c r="AB55" s="37"/>
      <c r="AC55" s="37"/>
      <c r="AD55" s="37"/>
      <c r="AE55" s="37"/>
      <c r="AF55" s="37"/>
      <c r="AG55" s="37"/>
      <c r="AH55" s="37"/>
      <c r="AI55" s="37"/>
      <c r="AJ55" s="37"/>
      <c r="AK55" s="38"/>
      <c r="AL55" s="38"/>
      <c r="AM55" s="38"/>
      <c r="AN55" s="39"/>
      <c r="AO55" s="39"/>
      <c r="AP55" s="39"/>
    </row>
    <row r="56" spans="2:42" s="41" customFormat="1" ht="56" customHeight="1" x14ac:dyDescent="0.15">
      <c r="B56" s="61" t="s">
        <v>342</v>
      </c>
      <c r="C56" s="113" t="s">
        <v>43</v>
      </c>
      <c r="D56" s="113" t="s">
        <v>54</v>
      </c>
      <c r="E56" s="113" t="s">
        <v>141</v>
      </c>
      <c r="F56" s="113" t="s">
        <v>142</v>
      </c>
      <c r="G56" s="113" t="s">
        <v>142</v>
      </c>
      <c r="H56" s="47">
        <f>SUM(I56:AM56)</f>
        <v>38</v>
      </c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92"/>
      <c r="AB56" s="48"/>
      <c r="AC56" s="48"/>
      <c r="AD56" s="48"/>
      <c r="AE56" s="48"/>
      <c r="AF56" s="48"/>
      <c r="AG56" s="48"/>
      <c r="AH56" s="48"/>
      <c r="AI56" s="37">
        <f>SUM(25+0+13)</f>
        <v>38</v>
      </c>
      <c r="AJ56" s="48"/>
      <c r="AK56" s="38"/>
      <c r="AL56" s="38"/>
      <c r="AM56" s="38"/>
      <c r="AN56" s="39"/>
      <c r="AO56" s="39"/>
      <c r="AP56" s="39"/>
    </row>
    <row r="57" spans="2:42" s="41" customFormat="1" ht="56" customHeight="1" x14ac:dyDescent="0.15">
      <c r="B57" s="61" t="s">
        <v>342</v>
      </c>
      <c r="C57" s="113" t="s">
        <v>157</v>
      </c>
      <c r="D57" s="113" t="s">
        <v>54</v>
      </c>
      <c r="E57" s="113" t="s">
        <v>77</v>
      </c>
      <c r="F57" s="113" t="s">
        <v>74</v>
      </c>
      <c r="G57" s="113" t="s">
        <v>160</v>
      </c>
      <c r="H57" s="47">
        <f>SUM(I57:AM57)</f>
        <v>38</v>
      </c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92"/>
      <c r="AB57" s="48"/>
      <c r="AC57" s="48"/>
      <c r="AD57" s="48"/>
      <c r="AE57" s="48"/>
      <c r="AF57" s="48"/>
      <c r="AG57" s="48"/>
      <c r="AH57" s="48"/>
      <c r="AI57" s="37">
        <f>SUM(25+0+13)</f>
        <v>38</v>
      </c>
      <c r="AJ57" s="48"/>
      <c r="AK57" s="38"/>
      <c r="AL57" s="38"/>
      <c r="AM57" s="38"/>
      <c r="AN57" s="39"/>
      <c r="AO57" s="39"/>
      <c r="AP57" s="39"/>
    </row>
    <row r="58" spans="2:42" s="41" customFormat="1" ht="56" customHeight="1" x14ac:dyDescent="0.15">
      <c r="B58" s="61" t="s">
        <v>343</v>
      </c>
      <c r="C58" s="113" t="s">
        <v>24</v>
      </c>
      <c r="D58" s="113" t="s">
        <v>120</v>
      </c>
      <c r="E58" s="113" t="s">
        <v>121</v>
      </c>
      <c r="F58" s="113" t="s">
        <v>122</v>
      </c>
      <c r="G58" s="113" t="s">
        <v>122</v>
      </c>
      <c r="H58" s="36">
        <f>SUM(I58:AM58)</f>
        <v>37.5</v>
      </c>
      <c r="I58" s="37"/>
      <c r="J58" s="37"/>
      <c r="K58" s="37"/>
      <c r="L58" s="37"/>
      <c r="M58" s="37"/>
      <c r="N58" s="37"/>
      <c r="O58" s="37"/>
      <c r="P58" s="37"/>
      <c r="Q58" s="37"/>
      <c r="R58" s="37">
        <f>(25+7.5+5)</f>
        <v>37.5</v>
      </c>
      <c r="S58" s="37"/>
      <c r="T58" s="37"/>
      <c r="U58" s="37"/>
      <c r="V58" s="37"/>
      <c r="W58" s="37"/>
      <c r="X58" s="37"/>
      <c r="Y58" s="37"/>
      <c r="Z58" s="37"/>
      <c r="AA58" s="89"/>
      <c r="AB58" s="37"/>
      <c r="AC58" s="37"/>
      <c r="AD58" s="37"/>
      <c r="AE58" s="37"/>
      <c r="AF58" s="37"/>
      <c r="AG58" s="37"/>
      <c r="AH58" s="37"/>
      <c r="AI58" s="37"/>
      <c r="AJ58" s="37"/>
      <c r="AK58" s="38"/>
      <c r="AL58" s="38"/>
      <c r="AM58" s="38"/>
      <c r="AN58" s="39"/>
      <c r="AO58" s="39"/>
      <c r="AP58" s="39"/>
    </row>
    <row r="59" spans="2:42" s="41" customFormat="1" ht="56" customHeight="1" x14ac:dyDescent="0.15">
      <c r="B59" s="61" t="s">
        <v>343</v>
      </c>
      <c r="C59" s="113" t="s">
        <v>262</v>
      </c>
      <c r="D59" s="113" t="s">
        <v>263</v>
      </c>
      <c r="E59" s="113" t="s">
        <v>264</v>
      </c>
      <c r="F59" s="113" t="s">
        <v>419</v>
      </c>
      <c r="G59" s="112" t="s">
        <v>265</v>
      </c>
      <c r="H59" s="36">
        <f>SUM(I59:AM59)</f>
        <v>37.5</v>
      </c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89"/>
      <c r="AB59" s="37"/>
      <c r="AC59" s="37">
        <f>SUM(25+5+7.5)</f>
        <v>37.5</v>
      </c>
      <c r="AD59" s="37"/>
      <c r="AE59" s="37"/>
      <c r="AF59" s="37"/>
      <c r="AG59" s="37"/>
      <c r="AH59" s="37"/>
      <c r="AI59" s="37"/>
      <c r="AJ59" s="37"/>
      <c r="AK59" s="38"/>
      <c r="AL59" s="38"/>
      <c r="AM59" s="38"/>
      <c r="AN59" s="39"/>
      <c r="AO59" s="39"/>
      <c r="AP59" s="39"/>
    </row>
    <row r="60" spans="2:42" s="41" customFormat="1" ht="56" customHeight="1" x14ac:dyDescent="0.15">
      <c r="B60" s="61" t="s">
        <v>344</v>
      </c>
      <c r="C60" s="113" t="s">
        <v>178</v>
      </c>
      <c r="D60" s="113" t="s">
        <v>202</v>
      </c>
      <c r="E60" s="113" t="s">
        <v>204</v>
      </c>
      <c r="F60" s="113" t="s">
        <v>122</v>
      </c>
      <c r="G60" s="113" t="s">
        <v>122</v>
      </c>
      <c r="H60" s="36">
        <f>SUM(I60:AM60)</f>
        <v>36.5</v>
      </c>
      <c r="I60" s="43"/>
      <c r="J60" s="43"/>
      <c r="K60" s="43"/>
      <c r="L60" s="43"/>
      <c r="M60" s="43"/>
      <c r="N60" s="43"/>
      <c r="O60" s="44"/>
      <c r="P60" s="43"/>
      <c r="Q60" s="43"/>
      <c r="R60" s="43">
        <f>(25+7.5+4)</f>
        <v>36.5</v>
      </c>
      <c r="S60" s="43"/>
      <c r="T60" s="43"/>
      <c r="U60" s="43"/>
      <c r="V60" s="43"/>
      <c r="W60" s="43"/>
      <c r="X60" s="43"/>
      <c r="Y60" s="43"/>
      <c r="Z60" s="43"/>
      <c r="AA60" s="90"/>
      <c r="AB60" s="43"/>
      <c r="AC60" s="43"/>
      <c r="AD60" s="43"/>
      <c r="AE60" s="43"/>
      <c r="AF60" s="43"/>
      <c r="AG60" s="43"/>
      <c r="AH60" s="43"/>
      <c r="AI60" s="43"/>
      <c r="AJ60" s="43"/>
      <c r="AK60" s="46"/>
      <c r="AL60" s="46"/>
      <c r="AM60" s="46"/>
      <c r="AN60" s="39"/>
      <c r="AO60" s="39"/>
      <c r="AP60" s="39"/>
    </row>
    <row r="61" spans="2:42" s="41" customFormat="1" ht="56" customHeight="1" x14ac:dyDescent="0.15">
      <c r="B61" s="61" t="s">
        <v>344</v>
      </c>
      <c r="C61" s="113" t="s">
        <v>39</v>
      </c>
      <c r="D61" s="113" t="s">
        <v>118</v>
      </c>
      <c r="E61" s="113" t="s">
        <v>119</v>
      </c>
      <c r="F61" s="113" t="s">
        <v>122</v>
      </c>
      <c r="G61" s="113" t="s">
        <v>122</v>
      </c>
      <c r="H61" s="36">
        <f>SUM(I61:AM61)</f>
        <v>36.5</v>
      </c>
      <c r="I61" s="37"/>
      <c r="J61" s="37"/>
      <c r="K61" s="37"/>
      <c r="L61" s="37"/>
      <c r="M61" s="37"/>
      <c r="N61" s="37"/>
      <c r="O61" s="37"/>
      <c r="P61" s="37"/>
      <c r="Q61" s="37"/>
      <c r="R61" s="37">
        <f>(25+7.5+4)</f>
        <v>36.5</v>
      </c>
      <c r="S61" s="37"/>
      <c r="T61" s="37"/>
      <c r="U61" s="37"/>
      <c r="V61" s="37"/>
      <c r="W61" s="37"/>
      <c r="X61" s="37"/>
      <c r="Y61" s="37"/>
      <c r="Z61" s="37"/>
      <c r="AA61" s="89"/>
      <c r="AB61" s="37"/>
      <c r="AC61" s="37"/>
      <c r="AD61" s="37"/>
      <c r="AE61" s="37"/>
      <c r="AF61" s="37"/>
      <c r="AG61" s="37"/>
      <c r="AH61" s="37"/>
      <c r="AI61" s="37"/>
      <c r="AJ61" s="37"/>
      <c r="AK61" s="38"/>
      <c r="AL61" s="38"/>
      <c r="AM61" s="38"/>
      <c r="AN61" s="39"/>
      <c r="AO61" s="39"/>
      <c r="AP61" s="39"/>
    </row>
    <row r="62" spans="2:42" s="41" customFormat="1" ht="56" customHeight="1" x14ac:dyDescent="0.15">
      <c r="B62" s="61" t="s">
        <v>344</v>
      </c>
      <c r="C62" s="113" t="s">
        <v>260</v>
      </c>
      <c r="D62" s="113" t="s">
        <v>51</v>
      </c>
      <c r="E62" s="113" t="s">
        <v>261</v>
      </c>
      <c r="F62" s="113" t="s">
        <v>97</v>
      </c>
      <c r="G62" s="113" t="s">
        <v>97</v>
      </c>
      <c r="H62" s="36">
        <f>SUM(I62:AM62)</f>
        <v>36.5</v>
      </c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89"/>
      <c r="AB62" s="37"/>
      <c r="AC62" s="37">
        <f>SUM(25+4+7.5)</f>
        <v>36.5</v>
      </c>
      <c r="AD62" s="37"/>
      <c r="AE62" s="37"/>
      <c r="AF62" s="37"/>
      <c r="AG62" s="37"/>
      <c r="AH62" s="37"/>
      <c r="AI62" s="37"/>
      <c r="AJ62" s="37"/>
      <c r="AK62" s="38"/>
      <c r="AL62" s="38"/>
      <c r="AM62" s="38"/>
      <c r="AN62" s="39"/>
      <c r="AO62" s="39"/>
      <c r="AP62" s="39"/>
    </row>
    <row r="63" spans="2:42" s="41" customFormat="1" ht="56" customHeight="1" x14ac:dyDescent="0.15">
      <c r="B63" s="61" t="s">
        <v>345</v>
      </c>
      <c r="C63" s="113" t="s">
        <v>226</v>
      </c>
      <c r="D63" s="113" t="s">
        <v>95</v>
      </c>
      <c r="E63" s="113" t="s">
        <v>227</v>
      </c>
      <c r="F63" s="113" t="s">
        <v>144</v>
      </c>
      <c r="G63" s="112" t="s">
        <v>249</v>
      </c>
      <c r="H63" s="36">
        <f>SUM(I63:AM63)</f>
        <v>35</v>
      </c>
      <c r="I63" s="43"/>
      <c r="J63" s="43"/>
      <c r="K63" s="43"/>
      <c r="L63" s="43"/>
      <c r="M63" s="43"/>
      <c r="N63" s="43"/>
      <c r="O63" s="44"/>
      <c r="P63" s="43"/>
      <c r="Q63" s="43"/>
      <c r="R63" s="43"/>
      <c r="S63" s="43"/>
      <c r="T63" s="43"/>
      <c r="U63" s="43"/>
      <c r="V63" s="43"/>
      <c r="W63" s="43">
        <f>(25+6+4)</f>
        <v>35</v>
      </c>
      <c r="X63" s="43"/>
      <c r="Y63" s="43"/>
      <c r="Z63" s="43"/>
      <c r="AA63" s="90"/>
      <c r="AB63" s="43"/>
      <c r="AC63" s="43"/>
      <c r="AD63" s="43"/>
      <c r="AE63" s="43"/>
      <c r="AF63" s="43"/>
      <c r="AG63" s="43"/>
      <c r="AH63" s="43"/>
      <c r="AI63" s="43"/>
      <c r="AJ63" s="43"/>
      <c r="AK63" s="46"/>
      <c r="AL63" s="46"/>
      <c r="AM63" s="46"/>
      <c r="AN63" s="39"/>
      <c r="AO63" s="39"/>
      <c r="AP63" s="39"/>
    </row>
    <row r="64" spans="2:42" s="41" customFormat="1" ht="56" customHeight="1" x14ac:dyDescent="0.15">
      <c r="B64" s="61" t="s">
        <v>346</v>
      </c>
      <c r="C64" s="113" t="s">
        <v>268</v>
      </c>
      <c r="D64" s="113" t="s">
        <v>269</v>
      </c>
      <c r="E64" s="113" t="s">
        <v>82</v>
      </c>
      <c r="F64" s="113" t="s">
        <v>270</v>
      </c>
      <c r="G64" s="113" t="s">
        <v>80</v>
      </c>
      <c r="H64" s="36">
        <f>SUM(I64:AM64)</f>
        <v>34.5</v>
      </c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89"/>
      <c r="AB64" s="37"/>
      <c r="AC64" s="37"/>
      <c r="AD64" s="37"/>
      <c r="AE64" s="37"/>
      <c r="AF64" s="37">
        <f>SUM(25+5+4.5)</f>
        <v>34.5</v>
      </c>
      <c r="AG64" s="37"/>
      <c r="AH64" s="37"/>
      <c r="AI64" s="37"/>
      <c r="AJ64" s="37"/>
      <c r="AK64" s="38"/>
      <c r="AL64" s="38"/>
      <c r="AM64" s="38"/>
      <c r="AN64" s="39"/>
      <c r="AO64" s="39"/>
      <c r="AP64" s="39"/>
    </row>
    <row r="65" spans="1:16377" s="41" customFormat="1" ht="56" customHeight="1" x14ac:dyDescent="0.15">
      <c r="B65" s="61" t="s">
        <v>346</v>
      </c>
      <c r="C65" s="113" t="s">
        <v>15</v>
      </c>
      <c r="D65" s="113" t="s">
        <v>81</v>
      </c>
      <c r="E65" s="113" t="s">
        <v>86</v>
      </c>
      <c r="F65" s="113" t="s">
        <v>80</v>
      </c>
      <c r="G65" s="113" t="s">
        <v>80</v>
      </c>
      <c r="H65" s="36">
        <f>SUM(I65:AM65)</f>
        <v>34.5</v>
      </c>
      <c r="I65" s="37"/>
      <c r="J65" s="37"/>
      <c r="K65" s="37"/>
      <c r="L65" s="37"/>
      <c r="M65" s="37"/>
      <c r="N65" s="37"/>
      <c r="O65" s="37"/>
      <c r="P65" s="37"/>
      <c r="Q65" s="37">
        <f>(25+3.5+6)</f>
        <v>34.5</v>
      </c>
      <c r="R65" s="37"/>
      <c r="S65" s="37"/>
      <c r="T65" s="37"/>
      <c r="U65" s="37"/>
      <c r="V65" s="37"/>
      <c r="W65" s="37"/>
      <c r="X65" s="37"/>
      <c r="Y65" s="37"/>
      <c r="Z65" s="37"/>
      <c r="AA65" s="89"/>
      <c r="AB65" s="37"/>
      <c r="AC65" s="37"/>
      <c r="AD65" s="37"/>
      <c r="AE65" s="37"/>
      <c r="AF65" s="37"/>
      <c r="AG65" s="37"/>
      <c r="AH65" s="37"/>
      <c r="AI65" s="37"/>
      <c r="AJ65" s="37"/>
      <c r="AK65" s="38"/>
      <c r="AL65" s="38"/>
      <c r="AM65" s="38"/>
      <c r="AN65" s="39"/>
      <c r="AO65" s="39"/>
      <c r="AP65" s="39"/>
    </row>
    <row r="66" spans="1:16377" s="41" customFormat="1" ht="56" customHeight="1" x14ac:dyDescent="0.15">
      <c r="B66" s="61" t="s">
        <v>347</v>
      </c>
      <c r="C66" s="113" t="s">
        <v>286</v>
      </c>
      <c r="D66" s="113" t="s">
        <v>41</v>
      </c>
      <c r="E66" s="113" t="s">
        <v>287</v>
      </c>
      <c r="F66" s="113" t="s">
        <v>108</v>
      </c>
      <c r="G66" s="112" t="s">
        <v>303</v>
      </c>
      <c r="H66" s="47">
        <f>SUM(I66:AJ66)</f>
        <v>34</v>
      </c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92"/>
      <c r="AB66" s="48"/>
      <c r="AC66" s="48"/>
      <c r="AD66" s="48"/>
      <c r="AE66" s="48"/>
      <c r="AF66" s="48"/>
      <c r="AG66" s="48">
        <f>SUM(25+0+9)</f>
        <v>34</v>
      </c>
      <c r="AH66" s="48"/>
      <c r="AI66" s="48"/>
      <c r="AJ66" s="48"/>
      <c r="AK66" s="49"/>
      <c r="AL66" s="49"/>
      <c r="AM66" s="49"/>
      <c r="AN66" s="39"/>
      <c r="AO66" s="39"/>
      <c r="AP66" s="39"/>
    </row>
    <row r="67" spans="1:16377" s="41" customFormat="1" ht="56" customHeight="1" x14ac:dyDescent="0.15">
      <c r="B67" s="61" t="s">
        <v>347</v>
      </c>
      <c r="C67" s="114" t="s">
        <v>292</v>
      </c>
      <c r="D67" s="114" t="s">
        <v>115</v>
      </c>
      <c r="E67" s="114" t="s">
        <v>293</v>
      </c>
      <c r="F67" s="114" t="s">
        <v>122</v>
      </c>
      <c r="G67" s="112" t="s">
        <v>302</v>
      </c>
      <c r="H67" s="47">
        <f>SUM(I67:AM67)</f>
        <v>34</v>
      </c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89"/>
      <c r="AB67" s="37"/>
      <c r="AC67" s="37"/>
      <c r="AD67" s="37"/>
      <c r="AE67" s="37"/>
      <c r="AF67" s="37"/>
      <c r="AG67" s="37"/>
      <c r="AH67" s="37"/>
      <c r="AI67" s="37"/>
      <c r="AJ67" s="45">
        <f>SUM(25+4+5)</f>
        <v>34</v>
      </c>
      <c r="AK67" s="43"/>
      <c r="AL67" s="43"/>
      <c r="AM67" s="43"/>
      <c r="AN67" s="39"/>
      <c r="AO67" s="39"/>
      <c r="AP67" s="39"/>
    </row>
    <row r="68" spans="1:16377" s="41" customFormat="1" ht="56" customHeight="1" x14ac:dyDescent="0.15">
      <c r="B68" s="61" t="s">
        <v>347</v>
      </c>
      <c r="C68" s="113" t="s">
        <v>222</v>
      </c>
      <c r="D68" s="112" t="s">
        <v>214</v>
      </c>
      <c r="E68" s="113" t="s">
        <v>215</v>
      </c>
      <c r="F68" s="113" t="s">
        <v>89</v>
      </c>
      <c r="G68" s="113" t="s">
        <v>89</v>
      </c>
      <c r="H68" s="36">
        <f>SUM(I68:AM68)</f>
        <v>34</v>
      </c>
      <c r="I68" s="43"/>
      <c r="J68" s="43"/>
      <c r="K68" s="43"/>
      <c r="L68" s="43"/>
      <c r="M68" s="43"/>
      <c r="N68" s="43"/>
      <c r="O68" s="44"/>
      <c r="P68" s="43"/>
      <c r="Q68" s="43"/>
      <c r="R68" s="43"/>
      <c r="S68" s="43">
        <f>(25+3+6)</f>
        <v>34</v>
      </c>
      <c r="T68" s="43"/>
      <c r="U68" s="43"/>
      <c r="V68" s="43"/>
      <c r="W68" s="43"/>
      <c r="X68" s="43"/>
      <c r="Y68" s="43"/>
      <c r="Z68" s="43"/>
      <c r="AA68" s="90"/>
      <c r="AB68" s="43"/>
      <c r="AC68" s="43"/>
      <c r="AD68" s="43"/>
      <c r="AE68" s="43"/>
      <c r="AF68" s="43"/>
      <c r="AG68" s="43"/>
      <c r="AH68" s="43"/>
      <c r="AI68" s="43"/>
      <c r="AJ68" s="43"/>
      <c r="AK68" s="46"/>
      <c r="AL68" s="46"/>
      <c r="AM68" s="46"/>
      <c r="AN68" s="39"/>
      <c r="AO68" s="39"/>
      <c r="AP68" s="39"/>
    </row>
    <row r="69" spans="1:16377" s="41" customFormat="1" ht="56" customHeight="1" x14ac:dyDescent="0.15">
      <c r="B69" s="61" t="s">
        <v>347</v>
      </c>
      <c r="C69" s="113" t="s">
        <v>50</v>
      </c>
      <c r="D69" s="113" t="s">
        <v>9</v>
      </c>
      <c r="E69" s="113" t="s">
        <v>60</v>
      </c>
      <c r="F69" s="113" t="s">
        <v>61</v>
      </c>
      <c r="G69" s="113" t="s">
        <v>61</v>
      </c>
      <c r="H69" s="36">
        <f>SUM(I69:AM69)</f>
        <v>34</v>
      </c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89"/>
      <c r="AB69" s="37"/>
      <c r="AC69" s="37"/>
      <c r="AD69" s="37"/>
      <c r="AE69" s="37"/>
      <c r="AF69" s="37"/>
      <c r="AG69" s="37">
        <f>SUM(25+0+9)</f>
        <v>34</v>
      </c>
      <c r="AH69" s="37"/>
      <c r="AI69" s="37"/>
      <c r="AJ69" s="37"/>
      <c r="AK69" s="38"/>
      <c r="AL69" s="38"/>
      <c r="AM69" s="38"/>
      <c r="AN69" s="39"/>
      <c r="AO69" s="39"/>
      <c r="AP69" s="39"/>
    </row>
    <row r="70" spans="1:16377" s="41" customFormat="1" ht="56" customHeight="1" x14ac:dyDescent="0.15">
      <c r="B70" s="61" t="s">
        <v>347</v>
      </c>
      <c r="C70" s="113" t="s">
        <v>285</v>
      </c>
      <c r="D70" s="113" t="s">
        <v>31</v>
      </c>
      <c r="E70" s="113" t="s">
        <v>23</v>
      </c>
      <c r="F70" s="113" t="s">
        <v>27</v>
      </c>
      <c r="G70" s="112" t="s">
        <v>229</v>
      </c>
      <c r="H70" s="47">
        <f>SUM(T70:AJ70)</f>
        <v>34</v>
      </c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92"/>
      <c r="AB70" s="48"/>
      <c r="AC70" s="48"/>
      <c r="AD70" s="48"/>
      <c r="AE70" s="48"/>
      <c r="AF70" s="48"/>
      <c r="AG70" s="48">
        <f>SUM(10+0+9)</f>
        <v>19</v>
      </c>
      <c r="AH70" s="48"/>
      <c r="AI70" s="48"/>
      <c r="AJ70" s="45">
        <f>SUM(10+0+5)</f>
        <v>15</v>
      </c>
      <c r="AK70" s="49"/>
      <c r="AL70" s="49"/>
      <c r="AM70" s="49"/>
      <c r="AN70" s="39"/>
      <c r="AO70" s="39"/>
      <c r="AP70" s="39"/>
    </row>
    <row r="71" spans="1:16377" s="41" customFormat="1" ht="56" customHeight="1" x14ac:dyDescent="0.15">
      <c r="B71" s="61" t="s">
        <v>347</v>
      </c>
      <c r="C71" s="113" t="s">
        <v>16</v>
      </c>
      <c r="D71" s="114" t="s">
        <v>405</v>
      </c>
      <c r="E71" s="113" t="s">
        <v>104</v>
      </c>
      <c r="F71" s="113" t="s">
        <v>105</v>
      </c>
      <c r="G71" s="113" t="s">
        <v>420</v>
      </c>
      <c r="H71" s="36">
        <f>SUM(I71:AM71)</f>
        <v>34</v>
      </c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89"/>
      <c r="AB71" s="37"/>
      <c r="AC71" s="37"/>
      <c r="AD71" s="37"/>
      <c r="AE71" s="37"/>
      <c r="AF71" s="37"/>
      <c r="AG71" s="37">
        <f>SUM(25+0+9)</f>
        <v>34</v>
      </c>
      <c r="AH71" s="37"/>
      <c r="AI71" s="37"/>
      <c r="AJ71" s="37"/>
      <c r="AK71" s="38"/>
      <c r="AL71" s="38"/>
      <c r="AM71" s="38"/>
      <c r="AN71" s="39"/>
      <c r="AO71" s="39"/>
      <c r="AP71" s="39"/>
    </row>
    <row r="72" spans="1:16377" s="55" customFormat="1" ht="56" customHeight="1" x14ac:dyDescent="0.15">
      <c r="A72" s="41"/>
      <c r="B72" s="61" t="s">
        <v>348</v>
      </c>
      <c r="C72" s="113" t="s">
        <v>44</v>
      </c>
      <c r="D72" s="113" t="s">
        <v>83</v>
      </c>
      <c r="E72" s="113" t="s">
        <v>84</v>
      </c>
      <c r="F72" s="113" t="s">
        <v>80</v>
      </c>
      <c r="G72" s="112" t="s">
        <v>80</v>
      </c>
      <c r="H72" s="36">
        <f>SUM(I72:AM72)</f>
        <v>33.5</v>
      </c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89">
        <f>(25+3.5+5)</f>
        <v>33.5</v>
      </c>
      <c r="AB72" s="37"/>
      <c r="AC72" s="37"/>
      <c r="AD72" s="37"/>
      <c r="AE72" s="37"/>
      <c r="AF72" s="37"/>
      <c r="AG72" s="37"/>
      <c r="AH72" s="37"/>
      <c r="AI72" s="37"/>
      <c r="AJ72" s="37"/>
      <c r="AK72" s="38"/>
      <c r="AL72" s="38"/>
      <c r="AM72" s="54"/>
      <c r="AN72" s="39"/>
      <c r="AO72" s="39"/>
      <c r="AP72" s="39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  <c r="FQ72" s="41"/>
      <c r="FR72" s="41"/>
      <c r="FS72" s="41"/>
      <c r="FT72" s="41"/>
      <c r="FU72" s="41"/>
      <c r="FV72" s="41"/>
      <c r="FW72" s="41"/>
      <c r="FX72" s="41"/>
      <c r="FY72" s="41"/>
      <c r="FZ72" s="41"/>
      <c r="GA72" s="41"/>
      <c r="GB72" s="41"/>
      <c r="GC72" s="41"/>
      <c r="GD72" s="41"/>
      <c r="GE72" s="41"/>
      <c r="GF72" s="41"/>
      <c r="GG72" s="41"/>
      <c r="GH72" s="41"/>
      <c r="GI72" s="41"/>
      <c r="GJ72" s="41"/>
      <c r="GK72" s="41"/>
      <c r="GL72" s="41"/>
      <c r="GM72" s="41"/>
      <c r="GN72" s="41"/>
      <c r="GO72" s="41"/>
      <c r="GP72" s="41"/>
      <c r="GQ72" s="41"/>
      <c r="GR72" s="41"/>
      <c r="GS72" s="41"/>
      <c r="GT72" s="41"/>
      <c r="GU72" s="41"/>
      <c r="GV72" s="41"/>
      <c r="GW72" s="41"/>
      <c r="GX72" s="41"/>
      <c r="GY72" s="41"/>
      <c r="GZ72" s="41"/>
      <c r="HA72" s="41"/>
      <c r="HB72" s="41"/>
      <c r="HC72" s="41"/>
      <c r="HD72" s="41"/>
      <c r="HE72" s="41"/>
      <c r="HF72" s="41"/>
      <c r="HG72" s="41"/>
      <c r="HH72" s="41"/>
      <c r="HI72" s="41"/>
      <c r="HJ72" s="41"/>
      <c r="HK72" s="41"/>
      <c r="HL72" s="41"/>
      <c r="HM72" s="41"/>
      <c r="HN72" s="41"/>
      <c r="HO72" s="41"/>
      <c r="HP72" s="41"/>
      <c r="HQ72" s="41"/>
      <c r="HR72" s="41"/>
      <c r="HS72" s="41"/>
      <c r="HT72" s="41"/>
      <c r="HU72" s="41"/>
      <c r="HV72" s="41"/>
      <c r="HW72" s="41"/>
      <c r="HX72" s="41"/>
      <c r="HY72" s="41"/>
      <c r="HZ72" s="41"/>
      <c r="IA72" s="41"/>
      <c r="IB72" s="41"/>
      <c r="IC72" s="41"/>
      <c r="ID72" s="41"/>
      <c r="IE72" s="41"/>
      <c r="IF72" s="41"/>
      <c r="IG72" s="41"/>
      <c r="IH72" s="41"/>
      <c r="II72" s="41"/>
      <c r="IJ72" s="41"/>
      <c r="IK72" s="41"/>
      <c r="IL72" s="41"/>
      <c r="IM72" s="41"/>
      <c r="IN72" s="41"/>
      <c r="IO72" s="41"/>
      <c r="IP72" s="41"/>
      <c r="IQ72" s="41"/>
      <c r="IR72" s="41"/>
      <c r="IS72" s="41"/>
      <c r="IT72" s="41"/>
      <c r="IU72" s="41"/>
      <c r="IV72" s="41"/>
      <c r="IW72" s="41"/>
      <c r="IX72" s="41"/>
      <c r="IY72" s="41"/>
      <c r="IZ72" s="41"/>
      <c r="JA72" s="41"/>
      <c r="JB72" s="41"/>
      <c r="JC72" s="41"/>
      <c r="JD72" s="41"/>
      <c r="JE72" s="41"/>
      <c r="JF72" s="41"/>
      <c r="JG72" s="41"/>
      <c r="JH72" s="41"/>
      <c r="JI72" s="41"/>
      <c r="JJ72" s="41"/>
      <c r="JK72" s="41"/>
      <c r="JL72" s="41"/>
      <c r="JM72" s="41"/>
      <c r="JN72" s="41"/>
      <c r="JO72" s="41"/>
      <c r="JP72" s="41"/>
      <c r="JQ72" s="41"/>
      <c r="JR72" s="41"/>
      <c r="JS72" s="41"/>
      <c r="JT72" s="41"/>
      <c r="JU72" s="41"/>
      <c r="JV72" s="41"/>
      <c r="JW72" s="41"/>
      <c r="JX72" s="41"/>
      <c r="JY72" s="41"/>
      <c r="JZ72" s="41"/>
      <c r="KA72" s="41"/>
      <c r="KB72" s="41"/>
      <c r="KC72" s="41"/>
      <c r="KD72" s="41"/>
      <c r="KE72" s="41"/>
      <c r="KF72" s="41"/>
      <c r="KG72" s="41"/>
      <c r="KH72" s="41"/>
      <c r="KI72" s="41"/>
      <c r="KJ72" s="41"/>
      <c r="KK72" s="41"/>
      <c r="KL72" s="41"/>
      <c r="KM72" s="41"/>
      <c r="KN72" s="41"/>
      <c r="KO72" s="41"/>
      <c r="KP72" s="41"/>
      <c r="KQ72" s="41"/>
      <c r="KR72" s="41"/>
      <c r="KS72" s="41"/>
      <c r="KT72" s="41"/>
      <c r="KU72" s="41"/>
      <c r="KV72" s="41"/>
      <c r="KW72" s="41"/>
      <c r="KX72" s="41"/>
      <c r="KY72" s="41"/>
      <c r="KZ72" s="41"/>
      <c r="LA72" s="41"/>
      <c r="LB72" s="41"/>
      <c r="LC72" s="41"/>
      <c r="LD72" s="41"/>
      <c r="LE72" s="41"/>
      <c r="LF72" s="41"/>
      <c r="LG72" s="41"/>
      <c r="LH72" s="41"/>
      <c r="LI72" s="41"/>
      <c r="LJ72" s="41"/>
      <c r="LK72" s="41"/>
      <c r="LL72" s="41"/>
      <c r="LM72" s="41"/>
      <c r="LN72" s="41"/>
      <c r="LO72" s="41"/>
      <c r="LP72" s="41"/>
      <c r="LQ72" s="41"/>
      <c r="LR72" s="41"/>
      <c r="LS72" s="41"/>
      <c r="LT72" s="41"/>
      <c r="LU72" s="41"/>
      <c r="LV72" s="41"/>
      <c r="LW72" s="41"/>
      <c r="LX72" s="41"/>
      <c r="LY72" s="41"/>
      <c r="LZ72" s="41"/>
      <c r="MA72" s="41"/>
      <c r="MB72" s="41"/>
      <c r="MC72" s="41"/>
      <c r="MD72" s="41"/>
      <c r="ME72" s="41"/>
      <c r="MF72" s="41"/>
      <c r="MG72" s="41"/>
      <c r="MH72" s="41"/>
      <c r="MI72" s="41"/>
      <c r="MJ72" s="41"/>
      <c r="MK72" s="41"/>
      <c r="ML72" s="41"/>
      <c r="MM72" s="41"/>
      <c r="MN72" s="41"/>
      <c r="MO72" s="41"/>
      <c r="MP72" s="41"/>
      <c r="MQ72" s="41"/>
      <c r="MR72" s="41"/>
      <c r="MS72" s="41"/>
      <c r="MT72" s="41"/>
      <c r="MU72" s="41"/>
      <c r="MV72" s="41"/>
      <c r="MW72" s="41"/>
      <c r="MX72" s="41"/>
      <c r="MY72" s="41"/>
      <c r="MZ72" s="41"/>
      <c r="NA72" s="41"/>
      <c r="NB72" s="41"/>
      <c r="NC72" s="41"/>
      <c r="ND72" s="41"/>
      <c r="NE72" s="41"/>
      <c r="NF72" s="41"/>
      <c r="NG72" s="41"/>
      <c r="NH72" s="41"/>
      <c r="NI72" s="41"/>
      <c r="NJ72" s="41"/>
      <c r="NK72" s="41"/>
      <c r="NL72" s="41"/>
      <c r="NM72" s="41"/>
      <c r="NN72" s="41"/>
      <c r="NO72" s="41"/>
      <c r="NP72" s="41"/>
      <c r="NQ72" s="41"/>
      <c r="NR72" s="41"/>
      <c r="NS72" s="41"/>
      <c r="NT72" s="41"/>
      <c r="NU72" s="41"/>
      <c r="NV72" s="41"/>
      <c r="NW72" s="41"/>
      <c r="NX72" s="41"/>
      <c r="NY72" s="41"/>
      <c r="NZ72" s="41"/>
      <c r="OA72" s="41"/>
      <c r="OB72" s="41"/>
      <c r="OC72" s="41"/>
      <c r="OD72" s="41"/>
      <c r="OE72" s="41"/>
      <c r="OF72" s="41"/>
      <c r="OG72" s="41"/>
      <c r="OH72" s="41"/>
      <c r="OI72" s="41"/>
      <c r="OJ72" s="41"/>
      <c r="OK72" s="41"/>
      <c r="OL72" s="41"/>
      <c r="OM72" s="41"/>
      <c r="ON72" s="41"/>
      <c r="OO72" s="41"/>
      <c r="OP72" s="41"/>
      <c r="OQ72" s="41"/>
      <c r="OR72" s="41"/>
      <c r="OS72" s="41"/>
      <c r="OT72" s="41"/>
      <c r="OU72" s="41"/>
      <c r="OV72" s="41"/>
      <c r="OW72" s="41"/>
      <c r="OX72" s="41"/>
      <c r="OY72" s="41"/>
      <c r="OZ72" s="41"/>
      <c r="PA72" s="41"/>
      <c r="PB72" s="41"/>
      <c r="PC72" s="41"/>
      <c r="PD72" s="41"/>
      <c r="PE72" s="41"/>
      <c r="PF72" s="41"/>
      <c r="PG72" s="41"/>
      <c r="PH72" s="41"/>
      <c r="PI72" s="41"/>
      <c r="PJ72" s="41"/>
      <c r="PK72" s="41"/>
      <c r="PL72" s="41"/>
      <c r="PM72" s="41"/>
      <c r="PN72" s="41"/>
      <c r="PO72" s="41"/>
      <c r="PP72" s="41"/>
      <c r="PQ72" s="41"/>
      <c r="PR72" s="41"/>
      <c r="PS72" s="41"/>
      <c r="PT72" s="41"/>
      <c r="PU72" s="41"/>
      <c r="PV72" s="41"/>
      <c r="PW72" s="41"/>
      <c r="PX72" s="41"/>
      <c r="PY72" s="41"/>
      <c r="PZ72" s="41"/>
      <c r="QA72" s="41"/>
      <c r="QB72" s="41"/>
      <c r="QC72" s="41"/>
      <c r="QD72" s="41"/>
      <c r="QE72" s="41"/>
      <c r="QF72" s="41"/>
      <c r="QG72" s="41"/>
      <c r="QH72" s="41"/>
      <c r="QI72" s="41"/>
      <c r="QJ72" s="41"/>
      <c r="QK72" s="41"/>
      <c r="QL72" s="41"/>
      <c r="QM72" s="41"/>
      <c r="QN72" s="41"/>
      <c r="QO72" s="41"/>
      <c r="QP72" s="41"/>
      <c r="QQ72" s="41"/>
      <c r="QR72" s="41"/>
      <c r="QS72" s="41"/>
      <c r="QT72" s="41"/>
      <c r="QU72" s="41"/>
      <c r="QV72" s="41"/>
      <c r="QW72" s="41"/>
      <c r="QX72" s="41"/>
      <c r="QY72" s="41"/>
      <c r="QZ72" s="41"/>
      <c r="RA72" s="41"/>
      <c r="RB72" s="41"/>
      <c r="RC72" s="41"/>
      <c r="RD72" s="41"/>
      <c r="RE72" s="41"/>
      <c r="RF72" s="41"/>
      <c r="RG72" s="41"/>
      <c r="RH72" s="41"/>
      <c r="RI72" s="41"/>
      <c r="RJ72" s="41"/>
      <c r="RK72" s="41"/>
      <c r="RL72" s="41"/>
      <c r="RM72" s="41"/>
      <c r="RN72" s="41"/>
      <c r="RO72" s="41"/>
      <c r="RP72" s="41"/>
      <c r="RQ72" s="41"/>
      <c r="RR72" s="41"/>
      <c r="RS72" s="41"/>
      <c r="RT72" s="41"/>
      <c r="RU72" s="41"/>
      <c r="RV72" s="41"/>
      <c r="RW72" s="41"/>
      <c r="RX72" s="41"/>
      <c r="RY72" s="41"/>
      <c r="RZ72" s="41"/>
      <c r="SA72" s="41"/>
      <c r="SB72" s="41"/>
      <c r="SC72" s="41"/>
      <c r="SD72" s="41"/>
      <c r="SE72" s="41"/>
      <c r="SF72" s="41"/>
      <c r="SG72" s="41"/>
      <c r="SH72" s="41"/>
      <c r="SI72" s="41"/>
      <c r="SJ72" s="41"/>
      <c r="SK72" s="41"/>
      <c r="SL72" s="41"/>
      <c r="SM72" s="41"/>
      <c r="SN72" s="41"/>
      <c r="SO72" s="41"/>
      <c r="SP72" s="41"/>
      <c r="SQ72" s="41"/>
      <c r="SR72" s="41"/>
      <c r="SS72" s="41"/>
      <c r="ST72" s="41"/>
      <c r="SU72" s="41"/>
      <c r="SV72" s="41"/>
      <c r="SW72" s="41"/>
      <c r="SX72" s="41"/>
      <c r="SY72" s="41"/>
      <c r="SZ72" s="41"/>
      <c r="TA72" s="41"/>
      <c r="TB72" s="41"/>
      <c r="TC72" s="41"/>
      <c r="TD72" s="41"/>
      <c r="TE72" s="41"/>
      <c r="TF72" s="41"/>
      <c r="TG72" s="41"/>
      <c r="TH72" s="41"/>
      <c r="TI72" s="41"/>
      <c r="TJ72" s="41"/>
      <c r="TK72" s="41"/>
      <c r="TL72" s="41"/>
      <c r="TM72" s="41"/>
      <c r="TN72" s="41"/>
      <c r="TO72" s="41"/>
      <c r="TP72" s="41"/>
      <c r="TQ72" s="41"/>
      <c r="TR72" s="41"/>
      <c r="TS72" s="41"/>
      <c r="TT72" s="41"/>
      <c r="TU72" s="41"/>
      <c r="TV72" s="41"/>
      <c r="TW72" s="41"/>
      <c r="TX72" s="41"/>
      <c r="TY72" s="41"/>
      <c r="TZ72" s="41"/>
      <c r="UA72" s="41"/>
      <c r="UB72" s="41"/>
      <c r="UC72" s="41"/>
      <c r="UD72" s="41"/>
      <c r="UE72" s="41"/>
      <c r="UF72" s="41"/>
      <c r="UG72" s="41"/>
      <c r="UH72" s="41"/>
      <c r="UI72" s="41"/>
      <c r="UJ72" s="41"/>
      <c r="UK72" s="41"/>
      <c r="UL72" s="41"/>
      <c r="UM72" s="41"/>
      <c r="UN72" s="41"/>
      <c r="UO72" s="41"/>
      <c r="UP72" s="41"/>
      <c r="UQ72" s="41"/>
      <c r="UR72" s="41"/>
      <c r="US72" s="41"/>
      <c r="UT72" s="41"/>
      <c r="UU72" s="41"/>
      <c r="UV72" s="41"/>
      <c r="UW72" s="41"/>
      <c r="UX72" s="41"/>
      <c r="UY72" s="41"/>
      <c r="UZ72" s="41"/>
      <c r="VA72" s="41"/>
      <c r="VB72" s="41"/>
      <c r="VC72" s="41"/>
      <c r="VD72" s="41"/>
      <c r="VE72" s="41"/>
      <c r="VF72" s="41"/>
      <c r="VG72" s="41"/>
      <c r="VH72" s="41"/>
      <c r="VI72" s="41"/>
      <c r="VJ72" s="41"/>
      <c r="VK72" s="41"/>
      <c r="VL72" s="41"/>
      <c r="VM72" s="41"/>
      <c r="VN72" s="41"/>
      <c r="VO72" s="41"/>
      <c r="VP72" s="41"/>
      <c r="VQ72" s="41"/>
      <c r="VR72" s="41"/>
      <c r="VS72" s="41"/>
      <c r="VT72" s="41"/>
      <c r="VU72" s="41"/>
      <c r="VV72" s="41"/>
      <c r="VW72" s="41"/>
      <c r="VX72" s="41"/>
      <c r="VY72" s="41"/>
      <c r="VZ72" s="41"/>
      <c r="WA72" s="41"/>
      <c r="WB72" s="41"/>
      <c r="WC72" s="41"/>
      <c r="WD72" s="41"/>
      <c r="WE72" s="41"/>
      <c r="WF72" s="41"/>
      <c r="WG72" s="41"/>
      <c r="WH72" s="41"/>
      <c r="WI72" s="41"/>
      <c r="WJ72" s="41"/>
      <c r="WK72" s="41"/>
      <c r="WL72" s="41"/>
      <c r="WM72" s="41"/>
      <c r="WN72" s="41"/>
      <c r="WO72" s="41"/>
      <c r="WP72" s="41"/>
      <c r="WQ72" s="41"/>
      <c r="WR72" s="41"/>
      <c r="WS72" s="41"/>
      <c r="WT72" s="41"/>
      <c r="WU72" s="41"/>
      <c r="WV72" s="41"/>
      <c r="WW72" s="41"/>
      <c r="WX72" s="41"/>
      <c r="WY72" s="41"/>
      <c r="WZ72" s="41"/>
      <c r="XA72" s="41"/>
      <c r="XB72" s="41"/>
      <c r="XC72" s="41"/>
      <c r="XD72" s="41"/>
      <c r="XE72" s="41"/>
      <c r="XF72" s="41"/>
      <c r="XG72" s="41"/>
      <c r="XH72" s="41"/>
      <c r="XI72" s="41"/>
      <c r="XJ72" s="41"/>
      <c r="XK72" s="41"/>
      <c r="XL72" s="41"/>
      <c r="XM72" s="41"/>
      <c r="XN72" s="41"/>
      <c r="XO72" s="41"/>
      <c r="XP72" s="41"/>
      <c r="XQ72" s="41"/>
      <c r="XR72" s="41"/>
      <c r="XS72" s="41"/>
      <c r="XT72" s="41"/>
      <c r="XU72" s="41"/>
      <c r="XV72" s="41"/>
      <c r="XW72" s="41"/>
      <c r="XX72" s="41"/>
      <c r="XY72" s="41"/>
      <c r="XZ72" s="41"/>
      <c r="YA72" s="41"/>
      <c r="YB72" s="41"/>
      <c r="YC72" s="41"/>
      <c r="YD72" s="41"/>
      <c r="YE72" s="41"/>
      <c r="YF72" s="41"/>
      <c r="YG72" s="41"/>
      <c r="YH72" s="41"/>
      <c r="YI72" s="41"/>
      <c r="YJ72" s="41"/>
      <c r="YK72" s="41"/>
      <c r="YL72" s="41"/>
      <c r="YM72" s="41"/>
      <c r="YN72" s="41"/>
      <c r="YO72" s="41"/>
      <c r="YP72" s="41"/>
      <c r="YQ72" s="41"/>
      <c r="YR72" s="41"/>
      <c r="YS72" s="41"/>
      <c r="YT72" s="41"/>
      <c r="YU72" s="41"/>
      <c r="YV72" s="41"/>
      <c r="YW72" s="41"/>
      <c r="YX72" s="41"/>
      <c r="YY72" s="41"/>
      <c r="YZ72" s="41"/>
      <c r="ZA72" s="41"/>
      <c r="ZB72" s="41"/>
      <c r="ZC72" s="41"/>
      <c r="ZD72" s="41"/>
      <c r="ZE72" s="41"/>
      <c r="ZF72" s="41"/>
      <c r="ZG72" s="41"/>
      <c r="ZH72" s="41"/>
      <c r="ZI72" s="41"/>
      <c r="ZJ72" s="41"/>
      <c r="ZK72" s="41"/>
      <c r="ZL72" s="41"/>
      <c r="ZM72" s="41"/>
      <c r="ZN72" s="41"/>
      <c r="ZO72" s="41"/>
      <c r="ZP72" s="41"/>
      <c r="ZQ72" s="41"/>
      <c r="ZR72" s="41"/>
      <c r="ZS72" s="41"/>
      <c r="ZT72" s="41"/>
      <c r="ZU72" s="41"/>
      <c r="ZV72" s="41"/>
      <c r="ZW72" s="41"/>
      <c r="ZX72" s="41"/>
      <c r="ZY72" s="41"/>
      <c r="ZZ72" s="41"/>
      <c r="AAA72" s="41"/>
      <c r="AAB72" s="41"/>
      <c r="AAC72" s="41"/>
      <c r="AAD72" s="41"/>
      <c r="AAE72" s="41"/>
      <c r="AAF72" s="41"/>
      <c r="AAG72" s="41"/>
      <c r="AAH72" s="41"/>
      <c r="AAI72" s="41"/>
      <c r="AAJ72" s="41"/>
      <c r="AAK72" s="41"/>
      <c r="AAL72" s="41"/>
      <c r="AAM72" s="41"/>
      <c r="AAN72" s="41"/>
      <c r="AAO72" s="41"/>
      <c r="AAP72" s="41"/>
      <c r="AAQ72" s="41"/>
      <c r="AAR72" s="41"/>
      <c r="AAS72" s="41"/>
      <c r="AAT72" s="41"/>
      <c r="AAU72" s="41"/>
      <c r="AAV72" s="41"/>
      <c r="AAW72" s="41"/>
      <c r="AAX72" s="41"/>
      <c r="AAY72" s="41"/>
      <c r="AAZ72" s="41"/>
      <c r="ABA72" s="41"/>
      <c r="ABB72" s="41"/>
      <c r="ABC72" s="41"/>
      <c r="ABD72" s="41"/>
      <c r="ABE72" s="41"/>
      <c r="ABF72" s="41"/>
      <c r="ABG72" s="41"/>
      <c r="ABH72" s="41"/>
      <c r="ABI72" s="41"/>
      <c r="ABJ72" s="41"/>
      <c r="ABK72" s="41"/>
      <c r="ABL72" s="41"/>
      <c r="ABM72" s="41"/>
      <c r="ABN72" s="41"/>
      <c r="ABO72" s="41"/>
      <c r="ABP72" s="41"/>
      <c r="ABQ72" s="41"/>
      <c r="ABR72" s="41"/>
      <c r="ABS72" s="41"/>
      <c r="ABT72" s="41"/>
      <c r="ABU72" s="41"/>
      <c r="ABV72" s="41"/>
      <c r="ABW72" s="41"/>
      <c r="ABX72" s="41"/>
      <c r="ABY72" s="41"/>
      <c r="ABZ72" s="41"/>
      <c r="ACA72" s="41"/>
      <c r="ACB72" s="41"/>
      <c r="ACC72" s="41"/>
      <c r="ACD72" s="41"/>
      <c r="ACE72" s="41"/>
      <c r="ACF72" s="41"/>
      <c r="ACG72" s="41"/>
      <c r="ACH72" s="41"/>
      <c r="ACI72" s="41"/>
      <c r="ACJ72" s="41"/>
      <c r="ACK72" s="41"/>
      <c r="ACL72" s="41"/>
      <c r="ACM72" s="41"/>
      <c r="ACN72" s="41"/>
      <c r="ACO72" s="41"/>
      <c r="ACP72" s="41"/>
      <c r="ACQ72" s="41"/>
      <c r="ACR72" s="41"/>
      <c r="ACS72" s="41"/>
      <c r="ACT72" s="41"/>
      <c r="ACU72" s="41"/>
      <c r="ACV72" s="41"/>
      <c r="ACW72" s="41"/>
      <c r="ACX72" s="41"/>
      <c r="ACY72" s="41"/>
      <c r="ACZ72" s="41"/>
      <c r="ADA72" s="41"/>
      <c r="ADB72" s="41"/>
      <c r="ADC72" s="41"/>
      <c r="ADD72" s="41"/>
      <c r="ADE72" s="41"/>
      <c r="ADF72" s="41"/>
      <c r="ADG72" s="41"/>
      <c r="ADH72" s="41"/>
      <c r="ADI72" s="41"/>
      <c r="ADJ72" s="41"/>
      <c r="ADK72" s="41"/>
      <c r="ADL72" s="41"/>
      <c r="ADM72" s="41"/>
      <c r="ADN72" s="41"/>
      <c r="ADO72" s="41"/>
      <c r="ADP72" s="41"/>
      <c r="ADQ72" s="41"/>
      <c r="ADR72" s="41"/>
      <c r="ADS72" s="41"/>
      <c r="ADT72" s="41"/>
      <c r="ADU72" s="41"/>
      <c r="ADV72" s="41"/>
      <c r="ADW72" s="41"/>
      <c r="ADX72" s="41"/>
      <c r="ADY72" s="41"/>
      <c r="ADZ72" s="41"/>
      <c r="AEA72" s="41"/>
      <c r="AEB72" s="41"/>
      <c r="AEC72" s="41"/>
      <c r="AED72" s="41"/>
      <c r="AEE72" s="41"/>
      <c r="AEF72" s="41"/>
      <c r="AEG72" s="41"/>
      <c r="AEH72" s="41"/>
      <c r="AEI72" s="41"/>
      <c r="AEJ72" s="41"/>
      <c r="AEK72" s="41"/>
      <c r="AEL72" s="41"/>
      <c r="AEM72" s="41"/>
      <c r="AEN72" s="41"/>
      <c r="AEO72" s="41"/>
      <c r="AEP72" s="41"/>
      <c r="AEQ72" s="41"/>
      <c r="AER72" s="41"/>
      <c r="AES72" s="41"/>
      <c r="AET72" s="41"/>
      <c r="AEU72" s="41"/>
      <c r="AEV72" s="41"/>
      <c r="AEW72" s="41"/>
      <c r="AEX72" s="41"/>
      <c r="AEY72" s="41"/>
      <c r="AEZ72" s="41"/>
      <c r="AFA72" s="41"/>
      <c r="AFB72" s="41"/>
      <c r="AFC72" s="41"/>
      <c r="AFD72" s="41"/>
      <c r="AFE72" s="41"/>
      <c r="AFF72" s="41"/>
      <c r="AFG72" s="41"/>
      <c r="AFH72" s="41"/>
      <c r="AFI72" s="41"/>
      <c r="AFJ72" s="41"/>
      <c r="AFK72" s="41"/>
      <c r="AFL72" s="41"/>
      <c r="AFM72" s="41"/>
      <c r="AFN72" s="41"/>
      <c r="AFO72" s="41"/>
      <c r="AFP72" s="41"/>
      <c r="AFQ72" s="41"/>
      <c r="AFR72" s="41"/>
      <c r="AFS72" s="41"/>
      <c r="AFT72" s="41"/>
      <c r="AFU72" s="41"/>
      <c r="AFV72" s="41"/>
      <c r="AFW72" s="41"/>
      <c r="AFX72" s="41"/>
      <c r="AFY72" s="41"/>
      <c r="AFZ72" s="41"/>
      <c r="AGA72" s="41"/>
      <c r="AGB72" s="41"/>
      <c r="AGC72" s="41"/>
      <c r="AGD72" s="41"/>
      <c r="AGE72" s="41"/>
      <c r="AGF72" s="41"/>
      <c r="AGG72" s="41"/>
      <c r="AGH72" s="41"/>
      <c r="AGI72" s="41"/>
      <c r="AGJ72" s="41"/>
      <c r="AGK72" s="41"/>
      <c r="AGL72" s="41"/>
      <c r="AGM72" s="41"/>
      <c r="AGN72" s="41"/>
      <c r="AGO72" s="41"/>
      <c r="AGP72" s="41"/>
      <c r="AGQ72" s="41"/>
      <c r="AGR72" s="41"/>
      <c r="AGS72" s="41"/>
      <c r="AGT72" s="41"/>
      <c r="AGU72" s="41"/>
      <c r="AGV72" s="41"/>
      <c r="AGW72" s="41"/>
      <c r="AGX72" s="41"/>
      <c r="AGY72" s="41"/>
      <c r="AGZ72" s="41"/>
      <c r="AHA72" s="41"/>
      <c r="AHB72" s="41"/>
      <c r="AHC72" s="41"/>
      <c r="AHD72" s="41"/>
      <c r="AHE72" s="41"/>
      <c r="AHF72" s="41"/>
      <c r="AHG72" s="41"/>
      <c r="AHH72" s="41"/>
      <c r="AHI72" s="41"/>
      <c r="AHJ72" s="41"/>
      <c r="AHK72" s="41"/>
      <c r="AHL72" s="41"/>
      <c r="AHM72" s="41"/>
      <c r="AHN72" s="41"/>
      <c r="AHO72" s="41"/>
      <c r="AHP72" s="41"/>
      <c r="AHQ72" s="41"/>
      <c r="AHR72" s="41"/>
      <c r="AHS72" s="41"/>
      <c r="AHT72" s="41"/>
      <c r="AHU72" s="41"/>
      <c r="AHV72" s="41"/>
      <c r="AHW72" s="41"/>
      <c r="AHX72" s="41"/>
      <c r="AHY72" s="41"/>
      <c r="AHZ72" s="41"/>
      <c r="AIA72" s="41"/>
      <c r="AIB72" s="41"/>
      <c r="AIC72" s="41"/>
      <c r="AID72" s="41"/>
      <c r="AIE72" s="41"/>
      <c r="AIF72" s="41"/>
      <c r="AIG72" s="41"/>
      <c r="AIH72" s="41"/>
      <c r="AII72" s="41"/>
      <c r="AIJ72" s="41"/>
      <c r="AIK72" s="41"/>
      <c r="AIL72" s="41"/>
      <c r="AIM72" s="41"/>
      <c r="AIN72" s="41"/>
      <c r="AIO72" s="41"/>
      <c r="AIP72" s="41"/>
      <c r="AIQ72" s="41"/>
      <c r="AIR72" s="41"/>
      <c r="AIS72" s="41"/>
      <c r="AIT72" s="41"/>
      <c r="AIU72" s="41"/>
      <c r="AIV72" s="41"/>
      <c r="AIW72" s="41"/>
      <c r="AIX72" s="41"/>
      <c r="AIY72" s="41"/>
      <c r="AIZ72" s="41"/>
      <c r="AJA72" s="41"/>
      <c r="AJB72" s="41"/>
      <c r="AJC72" s="41"/>
      <c r="AJD72" s="41"/>
      <c r="AJE72" s="41"/>
      <c r="AJF72" s="41"/>
      <c r="AJG72" s="41"/>
      <c r="AJH72" s="41"/>
      <c r="AJI72" s="41"/>
      <c r="AJJ72" s="41"/>
      <c r="AJK72" s="41"/>
      <c r="AJL72" s="41"/>
      <c r="AJM72" s="41"/>
      <c r="AJN72" s="41"/>
      <c r="AJO72" s="41"/>
      <c r="AJP72" s="41"/>
      <c r="AJQ72" s="41"/>
      <c r="AJR72" s="41"/>
      <c r="AJS72" s="41"/>
      <c r="AJT72" s="41"/>
      <c r="AJU72" s="41"/>
      <c r="AJV72" s="41"/>
      <c r="AJW72" s="41"/>
      <c r="AJX72" s="41"/>
      <c r="AJY72" s="41"/>
      <c r="AJZ72" s="41"/>
      <c r="AKA72" s="41"/>
      <c r="AKB72" s="41"/>
      <c r="AKC72" s="41"/>
      <c r="AKD72" s="41"/>
      <c r="AKE72" s="41"/>
      <c r="AKF72" s="41"/>
      <c r="AKG72" s="41"/>
      <c r="AKH72" s="41"/>
      <c r="AKI72" s="41"/>
      <c r="AKJ72" s="41"/>
      <c r="AKK72" s="41"/>
      <c r="AKL72" s="41"/>
      <c r="AKM72" s="41"/>
      <c r="AKN72" s="41"/>
      <c r="AKO72" s="41"/>
      <c r="AKP72" s="41"/>
      <c r="AKQ72" s="41"/>
      <c r="AKR72" s="41"/>
      <c r="AKS72" s="41"/>
      <c r="AKT72" s="41"/>
      <c r="AKU72" s="41"/>
      <c r="AKV72" s="41"/>
      <c r="AKW72" s="41"/>
      <c r="AKX72" s="41"/>
      <c r="AKY72" s="41"/>
      <c r="AKZ72" s="41"/>
      <c r="ALA72" s="41"/>
      <c r="ALB72" s="41"/>
      <c r="ALC72" s="41"/>
      <c r="ALD72" s="41"/>
      <c r="ALE72" s="41"/>
      <c r="ALF72" s="41"/>
      <c r="ALG72" s="41"/>
      <c r="ALH72" s="41"/>
      <c r="ALI72" s="41"/>
      <c r="ALJ72" s="41"/>
      <c r="ALK72" s="41"/>
      <c r="ALL72" s="41"/>
      <c r="ALM72" s="41"/>
      <c r="ALN72" s="41"/>
      <c r="ALO72" s="41"/>
      <c r="ALP72" s="41"/>
      <c r="ALQ72" s="41"/>
      <c r="ALR72" s="41"/>
      <c r="ALS72" s="41"/>
      <c r="ALT72" s="41"/>
      <c r="ALU72" s="41"/>
      <c r="ALV72" s="41"/>
      <c r="ALW72" s="41"/>
      <c r="ALX72" s="41"/>
      <c r="ALY72" s="41"/>
      <c r="ALZ72" s="41"/>
      <c r="AMA72" s="41"/>
      <c r="AMB72" s="41"/>
      <c r="AMC72" s="41"/>
      <c r="AMD72" s="41"/>
      <c r="AME72" s="41"/>
      <c r="AMF72" s="41"/>
      <c r="AMG72" s="41"/>
      <c r="AMH72" s="41"/>
      <c r="AMI72" s="41"/>
      <c r="AMJ72" s="41"/>
      <c r="AMK72" s="41"/>
      <c r="AML72" s="41"/>
      <c r="AMM72" s="41"/>
      <c r="AMN72" s="41"/>
      <c r="AMO72" s="41"/>
      <c r="AMP72" s="41"/>
      <c r="AMQ72" s="41"/>
      <c r="AMR72" s="41"/>
      <c r="AMS72" s="41"/>
      <c r="AMT72" s="41"/>
      <c r="AMU72" s="41"/>
      <c r="AMV72" s="41"/>
      <c r="AMW72" s="41"/>
      <c r="AMX72" s="41"/>
      <c r="AMY72" s="41"/>
      <c r="AMZ72" s="41"/>
      <c r="ANA72" s="41"/>
      <c r="ANB72" s="41"/>
      <c r="ANC72" s="41"/>
      <c r="AND72" s="41"/>
      <c r="ANE72" s="41"/>
      <c r="ANF72" s="41"/>
      <c r="ANG72" s="41"/>
      <c r="ANH72" s="41"/>
      <c r="ANI72" s="41"/>
      <c r="ANJ72" s="41"/>
      <c r="ANK72" s="41"/>
      <c r="ANL72" s="41"/>
      <c r="ANM72" s="41"/>
      <c r="ANN72" s="41"/>
      <c r="ANO72" s="41"/>
      <c r="ANP72" s="41"/>
      <c r="ANQ72" s="41"/>
      <c r="ANR72" s="41"/>
      <c r="ANS72" s="41"/>
      <c r="ANT72" s="41"/>
      <c r="ANU72" s="41"/>
      <c r="ANV72" s="41"/>
      <c r="ANW72" s="41"/>
      <c r="ANX72" s="41"/>
      <c r="ANY72" s="41"/>
      <c r="ANZ72" s="41"/>
      <c r="AOA72" s="41"/>
      <c r="AOB72" s="41"/>
      <c r="AOC72" s="41"/>
      <c r="AOD72" s="41"/>
      <c r="AOE72" s="41"/>
      <c r="AOF72" s="41"/>
      <c r="AOG72" s="41"/>
      <c r="AOH72" s="41"/>
      <c r="AOI72" s="41"/>
      <c r="AOJ72" s="41"/>
      <c r="AOK72" s="41"/>
      <c r="AOL72" s="41"/>
      <c r="AOM72" s="41"/>
      <c r="AON72" s="41"/>
      <c r="AOO72" s="41"/>
      <c r="AOP72" s="41"/>
      <c r="AOQ72" s="41"/>
      <c r="AOR72" s="41"/>
      <c r="AOS72" s="41"/>
      <c r="AOT72" s="41"/>
      <c r="AOU72" s="41"/>
      <c r="AOV72" s="41"/>
      <c r="AOW72" s="41"/>
      <c r="AOX72" s="41"/>
      <c r="AOY72" s="41"/>
      <c r="AOZ72" s="41"/>
      <c r="APA72" s="41"/>
      <c r="APB72" s="41"/>
      <c r="APC72" s="41"/>
      <c r="APD72" s="41"/>
      <c r="APE72" s="41"/>
      <c r="APF72" s="41"/>
      <c r="APG72" s="41"/>
      <c r="APH72" s="41"/>
      <c r="API72" s="41"/>
      <c r="APJ72" s="41"/>
      <c r="APK72" s="41"/>
      <c r="APL72" s="41"/>
      <c r="APM72" s="41"/>
      <c r="APN72" s="41"/>
      <c r="APO72" s="41"/>
      <c r="APP72" s="41"/>
      <c r="APQ72" s="41"/>
      <c r="APR72" s="41"/>
      <c r="APS72" s="41"/>
      <c r="APT72" s="41"/>
      <c r="APU72" s="41"/>
      <c r="APV72" s="41"/>
      <c r="APW72" s="41"/>
      <c r="APX72" s="41"/>
      <c r="APY72" s="41"/>
      <c r="APZ72" s="41"/>
      <c r="AQA72" s="41"/>
      <c r="AQB72" s="41"/>
      <c r="AQC72" s="41"/>
      <c r="AQD72" s="41"/>
      <c r="AQE72" s="41"/>
      <c r="AQF72" s="41"/>
      <c r="AQG72" s="41"/>
      <c r="AQH72" s="41"/>
      <c r="AQI72" s="41"/>
      <c r="AQJ72" s="41"/>
      <c r="AQK72" s="41"/>
      <c r="AQL72" s="41"/>
      <c r="AQM72" s="41"/>
      <c r="AQN72" s="41"/>
      <c r="AQO72" s="41"/>
      <c r="AQP72" s="41"/>
      <c r="AQQ72" s="41"/>
      <c r="AQR72" s="41"/>
      <c r="AQS72" s="41"/>
      <c r="AQT72" s="41"/>
      <c r="AQU72" s="41"/>
      <c r="AQV72" s="41"/>
      <c r="AQW72" s="41"/>
      <c r="AQX72" s="41"/>
      <c r="AQY72" s="41"/>
      <c r="AQZ72" s="41"/>
      <c r="ARA72" s="41"/>
      <c r="ARB72" s="41"/>
      <c r="ARC72" s="41"/>
      <c r="ARD72" s="41"/>
      <c r="ARE72" s="41"/>
      <c r="ARF72" s="41"/>
      <c r="ARG72" s="41"/>
      <c r="ARH72" s="41"/>
      <c r="ARI72" s="41"/>
      <c r="ARJ72" s="41"/>
      <c r="ARK72" s="41"/>
      <c r="ARL72" s="41"/>
      <c r="ARM72" s="41"/>
      <c r="ARN72" s="41"/>
      <c r="ARO72" s="41"/>
      <c r="ARP72" s="41"/>
      <c r="ARQ72" s="41"/>
      <c r="ARR72" s="41"/>
      <c r="ARS72" s="41"/>
      <c r="ART72" s="41"/>
      <c r="ARU72" s="41"/>
      <c r="ARV72" s="41"/>
      <c r="ARW72" s="41"/>
      <c r="ARX72" s="41"/>
      <c r="ARY72" s="41"/>
      <c r="ARZ72" s="41"/>
      <c r="ASA72" s="41"/>
      <c r="ASB72" s="41"/>
      <c r="ASC72" s="41"/>
      <c r="ASD72" s="41"/>
      <c r="ASE72" s="41"/>
      <c r="ASF72" s="41"/>
      <c r="ASG72" s="41"/>
      <c r="ASH72" s="41"/>
      <c r="ASI72" s="41"/>
      <c r="ASJ72" s="41"/>
      <c r="ASK72" s="41"/>
      <c r="ASL72" s="41"/>
      <c r="ASM72" s="41"/>
      <c r="ASN72" s="41"/>
      <c r="ASO72" s="41"/>
      <c r="ASP72" s="41"/>
      <c r="ASQ72" s="41"/>
      <c r="ASR72" s="41"/>
      <c r="ASS72" s="41"/>
      <c r="AST72" s="41"/>
      <c r="ASU72" s="41"/>
      <c r="ASV72" s="41"/>
      <c r="ASW72" s="41"/>
      <c r="ASX72" s="41"/>
      <c r="ASY72" s="41"/>
      <c r="ASZ72" s="41"/>
      <c r="ATA72" s="41"/>
      <c r="ATB72" s="41"/>
      <c r="ATC72" s="41"/>
      <c r="ATD72" s="41"/>
      <c r="ATE72" s="41"/>
      <c r="ATF72" s="41"/>
      <c r="ATG72" s="41"/>
      <c r="ATH72" s="41"/>
      <c r="ATI72" s="41"/>
      <c r="ATJ72" s="41"/>
      <c r="ATK72" s="41"/>
      <c r="ATL72" s="41"/>
      <c r="ATM72" s="41"/>
      <c r="ATN72" s="41"/>
      <c r="ATO72" s="41"/>
      <c r="ATP72" s="41"/>
      <c r="ATQ72" s="41"/>
      <c r="ATR72" s="41"/>
      <c r="ATS72" s="41"/>
      <c r="ATT72" s="41"/>
      <c r="ATU72" s="41"/>
      <c r="ATV72" s="41"/>
      <c r="ATW72" s="41"/>
      <c r="ATX72" s="41"/>
      <c r="ATY72" s="41"/>
      <c r="ATZ72" s="41"/>
      <c r="AUA72" s="41"/>
      <c r="AUB72" s="41"/>
      <c r="AUC72" s="41"/>
      <c r="AUD72" s="41"/>
      <c r="AUE72" s="41"/>
      <c r="AUF72" s="41"/>
      <c r="AUG72" s="41"/>
      <c r="AUH72" s="41"/>
      <c r="AUI72" s="41"/>
      <c r="AUJ72" s="41"/>
      <c r="AUK72" s="41"/>
      <c r="AUL72" s="41"/>
      <c r="AUM72" s="41"/>
      <c r="AUN72" s="41"/>
      <c r="AUO72" s="41"/>
      <c r="AUP72" s="41"/>
      <c r="AUQ72" s="41"/>
      <c r="AUR72" s="41"/>
      <c r="AUS72" s="41"/>
      <c r="AUT72" s="41"/>
      <c r="AUU72" s="41"/>
      <c r="AUV72" s="41"/>
      <c r="AUW72" s="41"/>
      <c r="AUX72" s="41"/>
      <c r="AUY72" s="41"/>
      <c r="AUZ72" s="41"/>
      <c r="AVA72" s="41"/>
      <c r="AVB72" s="41"/>
      <c r="AVC72" s="41"/>
      <c r="AVD72" s="41"/>
      <c r="AVE72" s="41"/>
      <c r="AVF72" s="41"/>
      <c r="AVG72" s="41"/>
      <c r="AVH72" s="41"/>
      <c r="AVI72" s="41"/>
      <c r="AVJ72" s="41"/>
      <c r="AVK72" s="41"/>
      <c r="AVL72" s="41"/>
      <c r="AVM72" s="41"/>
      <c r="AVN72" s="41"/>
      <c r="AVO72" s="41"/>
      <c r="AVP72" s="41"/>
      <c r="AVQ72" s="41"/>
      <c r="AVR72" s="41"/>
      <c r="AVS72" s="41"/>
      <c r="AVT72" s="41"/>
      <c r="AVU72" s="41"/>
      <c r="AVV72" s="41"/>
      <c r="AVW72" s="41"/>
      <c r="AVX72" s="41"/>
      <c r="AVY72" s="41"/>
      <c r="AVZ72" s="41"/>
      <c r="AWA72" s="41"/>
      <c r="AWB72" s="41"/>
      <c r="AWC72" s="41"/>
      <c r="AWD72" s="41"/>
      <c r="AWE72" s="41"/>
      <c r="AWF72" s="41"/>
      <c r="AWG72" s="41"/>
      <c r="AWH72" s="41"/>
      <c r="AWI72" s="41"/>
      <c r="AWJ72" s="41"/>
      <c r="AWK72" s="41"/>
      <c r="AWL72" s="41"/>
      <c r="AWM72" s="41"/>
      <c r="AWN72" s="41"/>
      <c r="AWO72" s="41"/>
      <c r="AWP72" s="41"/>
      <c r="AWQ72" s="41"/>
      <c r="AWR72" s="41"/>
      <c r="AWS72" s="41"/>
      <c r="AWT72" s="41"/>
      <c r="AWU72" s="41"/>
      <c r="AWV72" s="41"/>
      <c r="AWW72" s="41"/>
      <c r="AWX72" s="41"/>
      <c r="AWY72" s="41"/>
      <c r="AWZ72" s="41"/>
      <c r="AXA72" s="41"/>
      <c r="AXB72" s="41"/>
      <c r="AXC72" s="41"/>
      <c r="AXD72" s="41"/>
      <c r="AXE72" s="41"/>
      <c r="AXF72" s="41"/>
      <c r="AXG72" s="41"/>
      <c r="AXH72" s="41"/>
      <c r="AXI72" s="41"/>
      <c r="AXJ72" s="41"/>
      <c r="AXK72" s="41"/>
      <c r="AXL72" s="41"/>
      <c r="AXM72" s="41"/>
      <c r="AXN72" s="41"/>
      <c r="AXO72" s="41"/>
      <c r="AXP72" s="41"/>
      <c r="AXQ72" s="41"/>
      <c r="AXR72" s="41"/>
      <c r="AXS72" s="41"/>
      <c r="AXT72" s="41"/>
      <c r="AXU72" s="41"/>
      <c r="AXV72" s="41"/>
      <c r="AXW72" s="41"/>
      <c r="AXX72" s="41"/>
      <c r="AXY72" s="41"/>
      <c r="AXZ72" s="41"/>
      <c r="AYA72" s="41"/>
      <c r="AYB72" s="41"/>
      <c r="AYC72" s="41"/>
      <c r="AYD72" s="41"/>
      <c r="AYE72" s="41"/>
      <c r="AYF72" s="41"/>
      <c r="AYG72" s="41"/>
      <c r="AYH72" s="41"/>
      <c r="AYI72" s="41"/>
      <c r="AYJ72" s="41"/>
      <c r="AYK72" s="41"/>
      <c r="AYL72" s="41"/>
      <c r="AYM72" s="41"/>
      <c r="AYN72" s="41"/>
      <c r="AYO72" s="41"/>
      <c r="AYP72" s="41"/>
      <c r="AYQ72" s="41"/>
      <c r="AYR72" s="41"/>
      <c r="AYS72" s="41"/>
      <c r="AYT72" s="41"/>
      <c r="AYU72" s="41"/>
      <c r="AYV72" s="41"/>
      <c r="AYW72" s="41"/>
      <c r="AYX72" s="41"/>
      <c r="AYY72" s="41"/>
      <c r="AYZ72" s="41"/>
      <c r="AZA72" s="41"/>
      <c r="AZB72" s="41"/>
      <c r="AZC72" s="41"/>
      <c r="AZD72" s="41"/>
      <c r="AZE72" s="41"/>
      <c r="AZF72" s="41"/>
      <c r="AZG72" s="41"/>
      <c r="AZH72" s="41"/>
      <c r="AZI72" s="41"/>
      <c r="AZJ72" s="41"/>
      <c r="AZK72" s="41"/>
      <c r="AZL72" s="41"/>
      <c r="AZM72" s="41"/>
      <c r="AZN72" s="41"/>
      <c r="AZO72" s="41"/>
      <c r="AZP72" s="41"/>
      <c r="AZQ72" s="41"/>
      <c r="AZR72" s="41"/>
      <c r="AZS72" s="41"/>
      <c r="AZT72" s="41"/>
      <c r="AZU72" s="41"/>
      <c r="AZV72" s="41"/>
      <c r="AZW72" s="41"/>
      <c r="AZX72" s="41"/>
      <c r="AZY72" s="41"/>
      <c r="AZZ72" s="41"/>
      <c r="BAA72" s="41"/>
      <c r="BAB72" s="41"/>
      <c r="BAC72" s="41"/>
      <c r="BAD72" s="41"/>
      <c r="BAE72" s="41"/>
      <c r="BAF72" s="41"/>
      <c r="BAG72" s="41"/>
      <c r="BAH72" s="41"/>
      <c r="BAI72" s="41"/>
      <c r="BAJ72" s="41"/>
      <c r="BAK72" s="41"/>
      <c r="BAL72" s="41"/>
      <c r="BAM72" s="41"/>
      <c r="BAN72" s="41"/>
      <c r="BAO72" s="41"/>
      <c r="BAP72" s="41"/>
      <c r="BAQ72" s="41"/>
      <c r="BAR72" s="41"/>
      <c r="BAS72" s="41"/>
      <c r="BAT72" s="41"/>
      <c r="BAU72" s="41"/>
      <c r="BAV72" s="41"/>
      <c r="BAW72" s="41"/>
      <c r="BAX72" s="41"/>
      <c r="BAY72" s="41"/>
      <c r="BAZ72" s="41"/>
      <c r="BBA72" s="41"/>
      <c r="BBB72" s="41"/>
      <c r="BBC72" s="41"/>
      <c r="BBD72" s="41"/>
      <c r="BBE72" s="41"/>
      <c r="BBF72" s="41"/>
      <c r="BBG72" s="41"/>
      <c r="BBH72" s="41"/>
      <c r="BBI72" s="41"/>
      <c r="BBJ72" s="41"/>
      <c r="BBK72" s="41"/>
      <c r="BBL72" s="41"/>
      <c r="BBM72" s="41"/>
      <c r="BBN72" s="41"/>
      <c r="BBO72" s="41"/>
      <c r="BBP72" s="41"/>
      <c r="BBQ72" s="41"/>
      <c r="BBR72" s="41"/>
      <c r="BBS72" s="41"/>
      <c r="BBT72" s="41"/>
      <c r="BBU72" s="41"/>
      <c r="BBV72" s="41"/>
      <c r="BBW72" s="41"/>
      <c r="BBX72" s="41"/>
      <c r="BBY72" s="41"/>
      <c r="BBZ72" s="41"/>
      <c r="BCA72" s="41"/>
      <c r="BCB72" s="41"/>
      <c r="BCC72" s="41"/>
      <c r="BCD72" s="41"/>
      <c r="BCE72" s="41"/>
      <c r="BCF72" s="41"/>
      <c r="BCG72" s="41"/>
      <c r="BCH72" s="41"/>
      <c r="BCI72" s="41"/>
      <c r="BCJ72" s="41"/>
      <c r="BCK72" s="41"/>
      <c r="BCL72" s="41"/>
      <c r="BCM72" s="41"/>
      <c r="BCN72" s="41"/>
      <c r="BCO72" s="41"/>
      <c r="BCP72" s="41"/>
      <c r="BCQ72" s="41"/>
      <c r="BCR72" s="41"/>
      <c r="BCS72" s="41"/>
      <c r="BCT72" s="41"/>
      <c r="BCU72" s="41"/>
      <c r="BCV72" s="41"/>
      <c r="BCW72" s="41"/>
      <c r="BCX72" s="41"/>
      <c r="BCY72" s="41"/>
      <c r="BCZ72" s="41"/>
      <c r="BDA72" s="41"/>
      <c r="BDB72" s="41"/>
      <c r="BDC72" s="41"/>
      <c r="BDD72" s="41"/>
      <c r="BDE72" s="41"/>
      <c r="BDF72" s="41"/>
      <c r="BDG72" s="41"/>
      <c r="BDH72" s="41"/>
      <c r="BDI72" s="41"/>
      <c r="BDJ72" s="41"/>
      <c r="BDK72" s="41"/>
      <c r="BDL72" s="41"/>
      <c r="BDM72" s="41"/>
      <c r="BDN72" s="41"/>
      <c r="BDO72" s="41"/>
      <c r="BDP72" s="41"/>
      <c r="BDQ72" s="41"/>
      <c r="BDR72" s="41"/>
      <c r="BDS72" s="41"/>
      <c r="BDT72" s="41"/>
      <c r="BDU72" s="41"/>
      <c r="BDV72" s="41"/>
      <c r="BDW72" s="41"/>
      <c r="BDX72" s="41"/>
      <c r="BDY72" s="41"/>
      <c r="BDZ72" s="41"/>
      <c r="BEA72" s="41"/>
      <c r="BEB72" s="41"/>
      <c r="BEC72" s="41"/>
      <c r="BED72" s="41"/>
      <c r="BEE72" s="41"/>
      <c r="BEF72" s="41"/>
      <c r="BEG72" s="41"/>
      <c r="BEH72" s="41"/>
      <c r="BEI72" s="41"/>
      <c r="BEJ72" s="41"/>
      <c r="BEK72" s="41"/>
      <c r="BEL72" s="41"/>
      <c r="BEM72" s="41"/>
      <c r="BEN72" s="41"/>
      <c r="BEO72" s="41"/>
      <c r="BEP72" s="41"/>
      <c r="BEQ72" s="41"/>
      <c r="BER72" s="41"/>
      <c r="BES72" s="41"/>
      <c r="BET72" s="41"/>
      <c r="BEU72" s="41"/>
      <c r="BEV72" s="41"/>
      <c r="BEW72" s="41"/>
      <c r="BEX72" s="41"/>
      <c r="BEY72" s="41"/>
      <c r="BEZ72" s="41"/>
      <c r="BFA72" s="41"/>
      <c r="BFB72" s="41"/>
      <c r="BFC72" s="41"/>
      <c r="BFD72" s="41"/>
      <c r="BFE72" s="41"/>
      <c r="BFF72" s="41"/>
      <c r="BFG72" s="41"/>
      <c r="BFH72" s="41"/>
      <c r="BFI72" s="41"/>
      <c r="BFJ72" s="41"/>
      <c r="BFK72" s="41"/>
      <c r="BFL72" s="41"/>
      <c r="BFM72" s="41"/>
      <c r="BFN72" s="41"/>
      <c r="BFO72" s="41"/>
      <c r="BFP72" s="41"/>
      <c r="BFQ72" s="41"/>
      <c r="BFR72" s="41"/>
      <c r="BFS72" s="41"/>
      <c r="BFT72" s="41"/>
      <c r="BFU72" s="41"/>
      <c r="BFV72" s="41"/>
      <c r="BFW72" s="41"/>
      <c r="BFX72" s="41"/>
      <c r="BFY72" s="41"/>
      <c r="BFZ72" s="41"/>
      <c r="BGA72" s="41"/>
      <c r="BGB72" s="41"/>
      <c r="BGC72" s="41"/>
      <c r="BGD72" s="41"/>
      <c r="BGE72" s="41"/>
      <c r="BGF72" s="41"/>
      <c r="BGG72" s="41"/>
      <c r="BGH72" s="41"/>
      <c r="BGI72" s="41"/>
      <c r="BGJ72" s="41"/>
      <c r="BGK72" s="41"/>
      <c r="BGL72" s="41"/>
      <c r="BGM72" s="41"/>
      <c r="BGN72" s="41"/>
      <c r="BGO72" s="41"/>
      <c r="BGP72" s="41"/>
      <c r="BGQ72" s="41"/>
      <c r="BGR72" s="41"/>
      <c r="BGS72" s="41"/>
      <c r="BGT72" s="41"/>
      <c r="BGU72" s="41"/>
      <c r="BGV72" s="41"/>
      <c r="BGW72" s="41"/>
      <c r="BGX72" s="41"/>
      <c r="BGY72" s="41"/>
      <c r="BGZ72" s="41"/>
      <c r="BHA72" s="41"/>
      <c r="BHB72" s="41"/>
      <c r="BHC72" s="41"/>
      <c r="BHD72" s="41"/>
      <c r="BHE72" s="41"/>
      <c r="BHF72" s="41"/>
      <c r="BHG72" s="41"/>
      <c r="BHH72" s="41"/>
      <c r="BHI72" s="41"/>
      <c r="BHJ72" s="41"/>
      <c r="BHK72" s="41"/>
      <c r="BHL72" s="41"/>
      <c r="BHM72" s="41"/>
      <c r="BHN72" s="41"/>
      <c r="BHO72" s="41"/>
      <c r="BHP72" s="41"/>
      <c r="BHQ72" s="41"/>
      <c r="BHR72" s="41"/>
      <c r="BHS72" s="41"/>
      <c r="BHT72" s="41"/>
      <c r="BHU72" s="41"/>
      <c r="BHV72" s="41"/>
      <c r="BHW72" s="41"/>
      <c r="BHX72" s="41"/>
      <c r="BHY72" s="41"/>
      <c r="BHZ72" s="41"/>
      <c r="BIA72" s="41"/>
      <c r="BIB72" s="41"/>
      <c r="BIC72" s="41"/>
      <c r="BID72" s="41"/>
      <c r="BIE72" s="41"/>
      <c r="BIF72" s="41"/>
      <c r="BIG72" s="41"/>
      <c r="BIH72" s="41"/>
      <c r="BII72" s="41"/>
      <c r="BIJ72" s="41"/>
      <c r="BIK72" s="41"/>
      <c r="BIL72" s="41"/>
      <c r="BIM72" s="41"/>
      <c r="BIN72" s="41"/>
      <c r="BIO72" s="41"/>
      <c r="BIP72" s="41"/>
      <c r="BIQ72" s="41"/>
      <c r="BIR72" s="41"/>
      <c r="BIS72" s="41"/>
      <c r="BIT72" s="41"/>
      <c r="BIU72" s="41"/>
      <c r="BIV72" s="41"/>
      <c r="BIW72" s="41"/>
      <c r="BIX72" s="41"/>
      <c r="BIY72" s="41"/>
      <c r="BIZ72" s="41"/>
      <c r="BJA72" s="41"/>
      <c r="BJB72" s="41"/>
      <c r="BJC72" s="41"/>
      <c r="BJD72" s="41"/>
      <c r="BJE72" s="41"/>
      <c r="BJF72" s="41"/>
      <c r="BJG72" s="41"/>
      <c r="BJH72" s="41"/>
      <c r="BJI72" s="41"/>
      <c r="BJJ72" s="41"/>
      <c r="BJK72" s="41"/>
      <c r="BJL72" s="41"/>
      <c r="BJM72" s="41"/>
      <c r="BJN72" s="41"/>
      <c r="BJO72" s="41"/>
      <c r="BJP72" s="41"/>
      <c r="BJQ72" s="41"/>
      <c r="BJR72" s="41"/>
      <c r="BJS72" s="41"/>
      <c r="BJT72" s="41"/>
      <c r="BJU72" s="41"/>
      <c r="BJV72" s="41"/>
      <c r="BJW72" s="41"/>
      <c r="BJX72" s="41"/>
      <c r="BJY72" s="41"/>
      <c r="BJZ72" s="41"/>
      <c r="BKA72" s="41"/>
      <c r="BKB72" s="41"/>
      <c r="BKC72" s="41"/>
      <c r="BKD72" s="41"/>
      <c r="BKE72" s="41"/>
      <c r="BKF72" s="41"/>
      <c r="BKG72" s="41"/>
      <c r="BKH72" s="41"/>
      <c r="BKI72" s="41"/>
      <c r="BKJ72" s="41"/>
      <c r="BKK72" s="41"/>
      <c r="BKL72" s="41"/>
      <c r="BKM72" s="41"/>
      <c r="BKN72" s="41"/>
      <c r="BKO72" s="41"/>
      <c r="BKP72" s="41"/>
      <c r="BKQ72" s="41"/>
      <c r="BKR72" s="41"/>
      <c r="BKS72" s="41"/>
      <c r="BKT72" s="41"/>
      <c r="BKU72" s="41"/>
      <c r="BKV72" s="41"/>
      <c r="BKW72" s="41"/>
      <c r="BKX72" s="41"/>
      <c r="BKY72" s="41"/>
      <c r="BKZ72" s="41"/>
      <c r="BLA72" s="41"/>
      <c r="BLB72" s="41"/>
      <c r="BLC72" s="41"/>
      <c r="BLD72" s="41"/>
      <c r="BLE72" s="41"/>
      <c r="BLF72" s="41"/>
      <c r="BLG72" s="41"/>
      <c r="BLH72" s="41"/>
      <c r="BLI72" s="41"/>
      <c r="BLJ72" s="41"/>
      <c r="BLK72" s="41"/>
      <c r="BLL72" s="41"/>
      <c r="BLM72" s="41"/>
      <c r="BLN72" s="41"/>
      <c r="BLO72" s="41"/>
      <c r="BLP72" s="41"/>
      <c r="BLQ72" s="41"/>
      <c r="BLR72" s="41"/>
      <c r="BLS72" s="41"/>
      <c r="BLT72" s="41"/>
      <c r="BLU72" s="41"/>
      <c r="BLV72" s="41"/>
      <c r="BLW72" s="41"/>
      <c r="BLX72" s="41"/>
      <c r="BLY72" s="41"/>
      <c r="BLZ72" s="41"/>
      <c r="BMA72" s="41"/>
      <c r="BMB72" s="41"/>
      <c r="BMC72" s="41"/>
      <c r="BMD72" s="41"/>
      <c r="BME72" s="41"/>
      <c r="BMF72" s="41"/>
      <c r="BMG72" s="41"/>
      <c r="BMH72" s="41"/>
      <c r="BMI72" s="41"/>
      <c r="BMJ72" s="41"/>
      <c r="BMK72" s="41"/>
      <c r="BML72" s="41"/>
      <c r="BMM72" s="41"/>
      <c r="BMN72" s="41"/>
      <c r="BMO72" s="41"/>
      <c r="BMP72" s="41"/>
      <c r="BMQ72" s="41"/>
      <c r="BMR72" s="41"/>
      <c r="BMS72" s="41"/>
      <c r="BMT72" s="41"/>
      <c r="BMU72" s="41"/>
      <c r="BMV72" s="41"/>
      <c r="BMW72" s="41"/>
      <c r="BMX72" s="41"/>
      <c r="BMY72" s="41"/>
      <c r="BMZ72" s="41"/>
      <c r="BNA72" s="41"/>
      <c r="BNB72" s="41"/>
      <c r="BNC72" s="41"/>
      <c r="BND72" s="41"/>
      <c r="BNE72" s="41"/>
      <c r="BNF72" s="41"/>
      <c r="BNG72" s="41"/>
      <c r="BNH72" s="41"/>
      <c r="BNI72" s="41"/>
      <c r="BNJ72" s="41"/>
      <c r="BNK72" s="41"/>
      <c r="BNL72" s="41"/>
      <c r="BNM72" s="41"/>
      <c r="BNN72" s="41"/>
      <c r="BNO72" s="41"/>
      <c r="BNP72" s="41"/>
      <c r="BNQ72" s="41"/>
      <c r="BNR72" s="41"/>
      <c r="BNS72" s="41"/>
      <c r="BNT72" s="41"/>
      <c r="BNU72" s="41"/>
      <c r="BNV72" s="41"/>
      <c r="BNW72" s="41"/>
      <c r="BNX72" s="41"/>
      <c r="BNY72" s="41"/>
      <c r="BNZ72" s="41"/>
      <c r="BOA72" s="41"/>
      <c r="BOB72" s="41"/>
      <c r="BOC72" s="41"/>
      <c r="BOD72" s="41"/>
      <c r="BOE72" s="41"/>
      <c r="BOF72" s="41"/>
      <c r="BOG72" s="41"/>
      <c r="BOH72" s="41"/>
      <c r="BOI72" s="41"/>
      <c r="BOJ72" s="41"/>
      <c r="BOK72" s="41"/>
      <c r="BOL72" s="41"/>
      <c r="BOM72" s="41"/>
      <c r="BON72" s="41"/>
      <c r="BOO72" s="41"/>
      <c r="BOP72" s="41"/>
      <c r="BOQ72" s="41"/>
      <c r="BOR72" s="41"/>
      <c r="BOS72" s="41"/>
      <c r="BOT72" s="41"/>
      <c r="BOU72" s="41"/>
      <c r="BOV72" s="41"/>
      <c r="BOW72" s="41"/>
      <c r="BOX72" s="41"/>
      <c r="BOY72" s="41"/>
      <c r="BOZ72" s="41"/>
      <c r="BPA72" s="41"/>
      <c r="BPB72" s="41"/>
      <c r="BPC72" s="41"/>
      <c r="BPD72" s="41"/>
      <c r="BPE72" s="41"/>
      <c r="BPF72" s="41"/>
      <c r="BPG72" s="41"/>
      <c r="BPH72" s="41"/>
      <c r="BPI72" s="41"/>
      <c r="BPJ72" s="41"/>
      <c r="BPK72" s="41"/>
      <c r="BPL72" s="41"/>
      <c r="BPM72" s="41"/>
      <c r="BPN72" s="41"/>
      <c r="BPO72" s="41"/>
      <c r="BPP72" s="41"/>
      <c r="BPQ72" s="41"/>
      <c r="BPR72" s="41"/>
      <c r="BPS72" s="41"/>
      <c r="BPT72" s="41"/>
      <c r="BPU72" s="41"/>
      <c r="BPV72" s="41"/>
      <c r="BPW72" s="41"/>
      <c r="BPX72" s="41"/>
      <c r="BPY72" s="41"/>
      <c r="BPZ72" s="41"/>
      <c r="BQA72" s="41"/>
      <c r="BQB72" s="41"/>
      <c r="BQC72" s="41"/>
      <c r="BQD72" s="41"/>
      <c r="BQE72" s="41"/>
      <c r="BQF72" s="41"/>
      <c r="BQG72" s="41"/>
      <c r="BQH72" s="41"/>
      <c r="BQI72" s="41"/>
      <c r="BQJ72" s="41"/>
      <c r="BQK72" s="41"/>
      <c r="BQL72" s="41"/>
      <c r="BQM72" s="41"/>
      <c r="BQN72" s="41"/>
      <c r="BQO72" s="41"/>
      <c r="BQP72" s="41"/>
      <c r="BQQ72" s="41"/>
      <c r="BQR72" s="41"/>
      <c r="BQS72" s="41"/>
      <c r="BQT72" s="41"/>
      <c r="BQU72" s="41"/>
      <c r="BQV72" s="41"/>
      <c r="BQW72" s="41"/>
      <c r="BQX72" s="41"/>
      <c r="BQY72" s="41"/>
      <c r="BQZ72" s="41"/>
      <c r="BRA72" s="41"/>
      <c r="BRB72" s="41"/>
      <c r="BRC72" s="41"/>
      <c r="BRD72" s="41"/>
      <c r="BRE72" s="41"/>
      <c r="BRF72" s="41"/>
      <c r="BRG72" s="41"/>
      <c r="BRH72" s="41"/>
      <c r="BRI72" s="41"/>
      <c r="BRJ72" s="41"/>
      <c r="BRK72" s="41"/>
      <c r="BRL72" s="41"/>
      <c r="BRM72" s="41"/>
      <c r="BRN72" s="41"/>
      <c r="BRO72" s="41"/>
      <c r="BRP72" s="41"/>
      <c r="BRQ72" s="41"/>
      <c r="BRR72" s="41"/>
      <c r="BRS72" s="41"/>
      <c r="BRT72" s="41"/>
      <c r="BRU72" s="41"/>
      <c r="BRV72" s="41"/>
      <c r="BRW72" s="41"/>
      <c r="BRX72" s="41"/>
      <c r="BRY72" s="41"/>
      <c r="BRZ72" s="41"/>
      <c r="BSA72" s="41"/>
      <c r="BSB72" s="41"/>
      <c r="BSC72" s="41"/>
      <c r="BSD72" s="41"/>
      <c r="BSE72" s="41"/>
      <c r="BSF72" s="41"/>
      <c r="BSG72" s="41"/>
      <c r="BSH72" s="41"/>
      <c r="BSI72" s="41"/>
      <c r="BSJ72" s="41"/>
      <c r="BSK72" s="41"/>
      <c r="BSL72" s="41"/>
      <c r="BSM72" s="41"/>
      <c r="BSN72" s="41"/>
      <c r="BSO72" s="41"/>
      <c r="BSP72" s="41"/>
      <c r="BSQ72" s="41"/>
      <c r="BSR72" s="41"/>
      <c r="BSS72" s="41"/>
      <c r="BST72" s="41"/>
      <c r="BSU72" s="41"/>
      <c r="BSV72" s="41"/>
      <c r="BSW72" s="41"/>
      <c r="BSX72" s="41"/>
      <c r="BSY72" s="41"/>
      <c r="BSZ72" s="41"/>
      <c r="BTA72" s="41"/>
      <c r="BTB72" s="41"/>
      <c r="BTC72" s="41"/>
      <c r="BTD72" s="41"/>
      <c r="BTE72" s="41"/>
      <c r="BTF72" s="41"/>
      <c r="BTG72" s="41"/>
      <c r="BTH72" s="41"/>
      <c r="BTI72" s="41"/>
      <c r="BTJ72" s="41"/>
      <c r="BTK72" s="41"/>
      <c r="BTL72" s="41"/>
      <c r="BTM72" s="41"/>
      <c r="BTN72" s="41"/>
      <c r="BTO72" s="41"/>
      <c r="BTP72" s="41"/>
      <c r="BTQ72" s="41"/>
      <c r="BTR72" s="41"/>
      <c r="BTS72" s="41"/>
      <c r="BTT72" s="41"/>
      <c r="BTU72" s="41"/>
      <c r="BTV72" s="41"/>
      <c r="BTW72" s="41"/>
      <c r="BTX72" s="41"/>
      <c r="BTY72" s="41"/>
      <c r="BTZ72" s="41"/>
      <c r="BUA72" s="41"/>
      <c r="BUB72" s="41"/>
      <c r="BUC72" s="41"/>
      <c r="BUD72" s="41"/>
      <c r="BUE72" s="41"/>
      <c r="BUF72" s="41"/>
      <c r="BUG72" s="41"/>
      <c r="BUH72" s="41"/>
      <c r="BUI72" s="41"/>
      <c r="BUJ72" s="41"/>
      <c r="BUK72" s="41"/>
      <c r="BUL72" s="41"/>
      <c r="BUM72" s="41"/>
      <c r="BUN72" s="41"/>
      <c r="BUO72" s="41"/>
      <c r="BUP72" s="41"/>
      <c r="BUQ72" s="41"/>
      <c r="BUR72" s="41"/>
      <c r="BUS72" s="41"/>
      <c r="BUT72" s="41"/>
      <c r="BUU72" s="41"/>
      <c r="BUV72" s="41"/>
      <c r="BUW72" s="41"/>
      <c r="BUX72" s="41"/>
      <c r="BUY72" s="41"/>
      <c r="BUZ72" s="41"/>
      <c r="BVA72" s="41"/>
      <c r="BVB72" s="41"/>
      <c r="BVC72" s="41"/>
      <c r="BVD72" s="41"/>
      <c r="BVE72" s="41"/>
      <c r="BVF72" s="41"/>
      <c r="BVG72" s="41"/>
      <c r="BVH72" s="41"/>
      <c r="BVI72" s="41"/>
      <c r="BVJ72" s="41"/>
      <c r="BVK72" s="41"/>
      <c r="BVL72" s="41"/>
      <c r="BVM72" s="41"/>
      <c r="BVN72" s="41"/>
      <c r="BVO72" s="41"/>
      <c r="BVP72" s="41"/>
      <c r="BVQ72" s="41"/>
      <c r="BVR72" s="41"/>
      <c r="BVS72" s="41"/>
      <c r="BVT72" s="41"/>
      <c r="BVU72" s="41"/>
      <c r="BVV72" s="41"/>
      <c r="BVW72" s="41"/>
      <c r="BVX72" s="41"/>
      <c r="BVY72" s="41"/>
      <c r="BVZ72" s="41"/>
      <c r="BWA72" s="41"/>
      <c r="BWB72" s="41"/>
      <c r="BWC72" s="41"/>
      <c r="BWD72" s="41"/>
      <c r="BWE72" s="41"/>
      <c r="BWF72" s="41"/>
      <c r="BWG72" s="41"/>
      <c r="BWH72" s="41"/>
      <c r="BWI72" s="41"/>
      <c r="BWJ72" s="41"/>
      <c r="BWK72" s="41"/>
      <c r="BWL72" s="41"/>
      <c r="BWM72" s="41"/>
      <c r="BWN72" s="41"/>
      <c r="BWO72" s="41"/>
      <c r="BWP72" s="41"/>
      <c r="BWQ72" s="41"/>
      <c r="BWR72" s="41"/>
      <c r="BWS72" s="41"/>
      <c r="BWT72" s="41"/>
      <c r="BWU72" s="41"/>
      <c r="BWV72" s="41"/>
      <c r="BWW72" s="41"/>
      <c r="BWX72" s="41"/>
      <c r="BWY72" s="41"/>
      <c r="BWZ72" s="41"/>
      <c r="BXA72" s="41"/>
      <c r="BXB72" s="41"/>
      <c r="BXC72" s="41"/>
      <c r="BXD72" s="41"/>
      <c r="BXE72" s="41"/>
      <c r="BXF72" s="41"/>
      <c r="BXG72" s="41"/>
      <c r="BXH72" s="41"/>
      <c r="BXI72" s="41"/>
      <c r="BXJ72" s="41"/>
      <c r="BXK72" s="41"/>
      <c r="BXL72" s="41"/>
      <c r="BXM72" s="41"/>
      <c r="BXN72" s="41"/>
      <c r="BXO72" s="41"/>
      <c r="BXP72" s="41"/>
      <c r="BXQ72" s="41"/>
      <c r="BXR72" s="41"/>
      <c r="BXS72" s="41"/>
      <c r="BXT72" s="41"/>
      <c r="BXU72" s="41"/>
      <c r="BXV72" s="41"/>
      <c r="BXW72" s="41"/>
      <c r="BXX72" s="41"/>
      <c r="BXY72" s="41"/>
      <c r="BXZ72" s="41"/>
      <c r="BYA72" s="41"/>
      <c r="BYB72" s="41"/>
      <c r="BYC72" s="41"/>
      <c r="BYD72" s="41"/>
      <c r="BYE72" s="41"/>
      <c r="BYF72" s="41"/>
      <c r="BYG72" s="41"/>
      <c r="BYH72" s="41"/>
      <c r="BYI72" s="41"/>
      <c r="BYJ72" s="41"/>
      <c r="BYK72" s="41"/>
      <c r="BYL72" s="41"/>
      <c r="BYM72" s="41"/>
      <c r="BYN72" s="41"/>
      <c r="BYO72" s="41"/>
      <c r="BYP72" s="41"/>
      <c r="BYQ72" s="41"/>
      <c r="BYR72" s="41"/>
      <c r="BYS72" s="41"/>
      <c r="BYT72" s="41"/>
      <c r="BYU72" s="41"/>
      <c r="BYV72" s="41"/>
      <c r="BYW72" s="41"/>
      <c r="BYX72" s="41"/>
      <c r="BYY72" s="41"/>
      <c r="BYZ72" s="41"/>
      <c r="BZA72" s="41"/>
      <c r="BZB72" s="41"/>
      <c r="BZC72" s="41"/>
      <c r="BZD72" s="41"/>
      <c r="BZE72" s="41"/>
      <c r="BZF72" s="41"/>
      <c r="BZG72" s="41"/>
      <c r="BZH72" s="41"/>
      <c r="BZI72" s="41"/>
      <c r="BZJ72" s="41"/>
      <c r="BZK72" s="41"/>
      <c r="BZL72" s="41"/>
      <c r="BZM72" s="41"/>
      <c r="BZN72" s="41"/>
      <c r="BZO72" s="41"/>
      <c r="BZP72" s="41"/>
      <c r="BZQ72" s="41"/>
      <c r="BZR72" s="41"/>
      <c r="BZS72" s="41"/>
      <c r="BZT72" s="41"/>
      <c r="BZU72" s="41"/>
      <c r="BZV72" s="41"/>
      <c r="BZW72" s="41"/>
      <c r="BZX72" s="41"/>
      <c r="BZY72" s="41"/>
      <c r="BZZ72" s="41"/>
      <c r="CAA72" s="41"/>
      <c r="CAB72" s="41"/>
      <c r="CAC72" s="41"/>
      <c r="CAD72" s="41"/>
      <c r="CAE72" s="41"/>
      <c r="CAF72" s="41"/>
      <c r="CAG72" s="41"/>
      <c r="CAH72" s="41"/>
      <c r="CAI72" s="41"/>
      <c r="CAJ72" s="41"/>
      <c r="CAK72" s="41"/>
      <c r="CAL72" s="41"/>
      <c r="CAM72" s="41"/>
      <c r="CAN72" s="41"/>
      <c r="CAO72" s="41"/>
      <c r="CAP72" s="41"/>
      <c r="CAQ72" s="41"/>
      <c r="CAR72" s="41"/>
      <c r="CAS72" s="41"/>
      <c r="CAT72" s="41"/>
      <c r="CAU72" s="41"/>
      <c r="CAV72" s="41"/>
      <c r="CAW72" s="41"/>
      <c r="CAX72" s="41"/>
      <c r="CAY72" s="41"/>
      <c r="CAZ72" s="41"/>
      <c r="CBA72" s="41"/>
      <c r="CBB72" s="41"/>
      <c r="CBC72" s="41"/>
      <c r="CBD72" s="41"/>
      <c r="CBE72" s="41"/>
      <c r="CBF72" s="41"/>
      <c r="CBG72" s="41"/>
      <c r="CBH72" s="41"/>
      <c r="CBI72" s="41"/>
      <c r="CBJ72" s="41"/>
      <c r="CBK72" s="41"/>
      <c r="CBL72" s="41"/>
      <c r="CBM72" s="41"/>
      <c r="CBN72" s="41"/>
      <c r="CBO72" s="41"/>
      <c r="CBP72" s="41"/>
      <c r="CBQ72" s="41"/>
      <c r="CBR72" s="41"/>
      <c r="CBS72" s="41"/>
      <c r="CBT72" s="41"/>
      <c r="CBU72" s="41"/>
      <c r="CBV72" s="41"/>
      <c r="CBW72" s="41"/>
      <c r="CBX72" s="41"/>
      <c r="CBY72" s="41"/>
      <c r="CBZ72" s="41"/>
      <c r="CCA72" s="41"/>
      <c r="CCB72" s="41"/>
      <c r="CCC72" s="41"/>
      <c r="CCD72" s="41"/>
      <c r="CCE72" s="41"/>
      <c r="CCF72" s="41"/>
      <c r="CCG72" s="41"/>
      <c r="CCH72" s="41"/>
      <c r="CCI72" s="41"/>
      <c r="CCJ72" s="41"/>
      <c r="CCK72" s="41"/>
      <c r="CCL72" s="41"/>
      <c r="CCM72" s="41"/>
      <c r="CCN72" s="41"/>
      <c r="CCO72" s="41"/>
      <c r="CCP72" s="41"/>
      <c r="CCQ72" s="41"/>
      <c r="CCR72" s="41"/>
      <c r="CCS72" s="41"/>
      <c r="CCT72" s="41"/>
      <c r="CCU72" s="41"/>
      <c r="CCV72" s="41"/>
      <c r="CCW72" s="41"/>
      <c r="CCX72" s="41"/>
      <c r="CCY72" s="41"/>
      <c r="CCZ72" s="41"/>
      <c r="CDA72" s="41"/>
      <c r="CDB72" s="41"/>
      <c r="CDC72" s="41"/>
      <c r="CDD72" s="41"/>
      <c r="CDE72" s="41"/>
      <c r="CDF72" s="41"/>
      <c r="CDG72" s="41"/>
      <c r="CDH72" s="41"/>
      <c r="CDI72" s="41"/>
      <c r="CDJ72" s="41"/>
      <c r="CDK72" s="41"/>
      <c r="CDL72" s="41"/>
      <c r="CDM72" s="41"/>
      <c r="CDN72" s="41"/>
      <c r="CDO72" s="41"/>
      <c r="CDP72" s="41"/>
      <c r="CDQ72" s="41"/>
      <c r="CDR72" s="41"/>
      <c r="CDS72" s="41"/>
      <c r="CDT72" s="41"/>
      <c r="CDU72" s="41"/>
      <c r="CDV72" s="41"/>
      <c r="CDW72" s="41"/>
      <c r="CDX72" s="41"/>
      <c r="CDY72" s="41"/>
      <c r="CDZ72" s="41"/>
      <c r="CEA72" s="41"/>
      <c r="CEB72" s="41"/>
      <c r="CEC72" s="41"/>
      <c r="CED72" s="41"/>
      <c r="CEE72" s="41"/>
      <c r="CEF72" s="41"/>
      <c r="CEG72" s="41"/>
      <c r="CEH72" s="41"/>
      <c r="CEI72" s="41"/>
      <c r="CEJ72" s="41"/>
      <c r="CEK72" s="41"/>
      <c r="CEL72" s="41"/>
      <c r="CEM72" s="41"/>
      <c r="CEN72" s="41"/>
      <c r="CEO72" s="41"/>
      <c r="CEP72" s="41"/>
      <c r="CEQ72" s="41"/>
      <c r="CER72" s="41"/>
      <c r="CES72" s="41"/>
      <c r="CET72" s="41"/>
      <c r="CEU72" s="41"/>
      <c r="CEV72" s="41"/>
      <c r="CEW72" s="41"/>
      <c r="CEX72" s="41"/>
      <c r="CEY72" s="41"/>
      <c r="CEZ72" s="41"/>
      <c r="CFA72" s="41"/>
      <c r="CFB72" s="41"/>
      <c r="CFC72" s="41"/>
      <c r="CFD72" s="41"/>
      <c r="CFE72" s="41"/>
      <c r="CFF72" s="41"/>
      <c r="CFG72" s="41"/>
      <c r="CFH72" s="41"/>
      <c r="CFI72" s="41"/>
      <c r="CFJ72" s="41"/>
      <c r="CFK72" s="41"/>
      <c r="CFL72" s="41"/>
      <c r="CFM72" s="41"/>
      <c r="CFN72" s="41"/>
      <c r="CFO72" s="41"/>
      <c r="CFP72" s="41"/>
      <c r="CFQ72" s="41"/>
      <c r="CFR72" s="41"/>
      <c r="CFS72" s="41"/>
      <c r="CFT72" s="41"/>
      <c r="CFU72" s="41"/>
      <c r="CFV72" s="41"/>
      <c r="CFW72" s="41"/>
      <c r="CFX72" s="41"/>
      <c r="CFY72" s="41"/>
      <c r="CFZ72" s="41"/>
      <c r="CGA72" s="41"/>
      <c r="CGB72" s="41"/>
      <c r="CGC72" s="41"/>
      <c r="CGD72" s="41"/>
      <c r="CGE72" s="41"/>
      <c r="CGF72" s="41"/>
      <c r="CGG72" s="41"/>
      <c r="CGH72" s="41"/>
      <c r="CGI72" s="41"/>
      <c r="CGJ72" s="41"/>
      <c r="CGK72" s="41"/>
      <c r="CGL72" s="41"/>
      <c r="CGM72" s="41"/>
      <c r="CGN72" s="41"/>
      <c r="CGO72" s="41"/>
      <c r="CGP72" s="41"/>
      <c r="CGQ72" s="41"/>
      <c r="CGR72" s="41"/>
      <c r="CGS72" s="41"/>
      <c r="CGT72" s="41"/>
      <c r="CGU72" s="41"/>
      <c r="CGV72" s="41"/>
      <c r="CGW72" s="41"/>
      <c r="CGX72" s="41"/>
      <c r="CGY72" s="41"/>
      <c r="CGZ72" s="41"/>
      <c r="CHA72" s="41"/>
      <c r="CHB72" s="41"/>
      <c r="CHC72" s="41"/>
      <c r="CHD72" s="41"/>
      <c r="CHE72" s="41"/>
      <c r="CHF72" s="41"/>
      <c r="CHG72" s="41"/>
      <c r="CHH72" s="41"/>
      <c r="CHI72" s="41"/>
      <c r="CHJ72" s="41"/>
      <c r="CHK72" s="41"/>
      <c r="CHL72" s="41"/>
      <c r="CHM72" s="41"/>
      <c r="CHN72" s="41"/>
      <c r="CHO72" s="41"/>
      <c r="CHP72" s="41"/>
      <c r="CHQ72" s="41"/>
      <c r="CHR72" s="41"/>
      <c r="CHS72" s="41"/>
      <c r="CHT72" s="41"/>
      <c r="CHU72" s="41"/>
      <c r="CHV72" s="41"/>
      <c r="CHW72" s="41"/>
      <c r="CHX72" s="41"/>
      <c r="CHY72" s="41"/>
      <c r="CHZ72" s="41"/>
      <c r="CIA72" s="41"/>
      <c r="CIB72" s="41"/>
      <c r="CIC72" s="41"/>
      <c r="CID72" s="41"/>
      <c r="CIE72" s="41"/>
      <c r="CIF72" s="41"/>
      <c r="CIG72" s="41"/>
      <c r="CIH72" s="41"/>
      <c r="CII72" s="41"/>
      <c r="CIJ72" s="41"/>
      <c r="CIK72" s="41"/>
      <c r="CIL72" s="41"/>
      <c r="CIM72" s="41"/>
      <c r="CIN72" s="41"/>
      <c r="CIO72" s="41"/>
      <c r="CIP72" s="41"/>
      <c r="CIQ72" s="41"/>
      <c r="CIR72" s="41"/>
      <c r="CIS72" s="41"/>
      <c r="CIT72" s="41"/>
      <c r="CIU72" s="41"/>
      <c r="CIV72" s="41"/>
      <c r="CIW72" s="41"/>
      <c r="CIX72" s="41"/>
      <c r="CIY72" s="41"/>
      <c r="CIZ72" s="41"/>
      <c r="CJA72" s="41"/>
      <c r="CJB72" s="41"/>
      <c r="CJC72" s="41"/>
      <c r="CJD72" s="41"/>
      <c r="CJE72" s="41"/>
      <c r="CJF72" s="41"/>
      <c r="CJG72" s="41"/>
      <c r="CJH72" s="41"/>
      <c r="CJI72" s="41"/>
      <c r="CJJ72" s="41"/>
      <c r="CJK72" s="41"/>
      <c r="CJL72" s="41"/>
      <c r="CJM72" s="41"/>
      <c r="CJN72" s="41"/>
      <c r="CJO72" s="41"/>
      <c r="CJP72" s="41"/>
      <c r="CJQ72" s="41"/>
      <c r="CJR72" s="41"/>
      <c r="CJS72" s="41"/>
      <c r="CJT72" s="41"/>
      <c r="CJU72" s="41"/>
      <c r="CJV72" s="41"/>
      <c r="CJW72" s="41"/>
      <c r="CJX72" s="41"/>
      <c r="CJY72" s="41"/>
      <c r="CJZ72" s="41"/>
      <c r="CKA72" s="41"/>
      <c r="CKB72" s="41"/>
      <c r="CKC72" s="41"/>
      <c r="CKD72" s="41"/>
      <c r="CKE72" s="41"/>
      <c r="CKF72" s="41"/>
      <c r="CKG72" s="41"/>
      <c r="CKH72" s="41"/>
      <c r="CKI72" s="41"/>
      <c r="CKJ72" s="41"/>
      <c r="CKK72" s="41"/>
      <c r="CKL72" s="41"/>
      <c r="CKM72" s="41"/>
      <c r="CKN72" s="41"/>
      <c r="CKO72" s="41"/>
      <c r="CKP72" s="41"/>
      <c r="CKQ72" s="41"/>
      <c r="CKR72" s="41"/>
      <c r="CKS72" s="41"/>
      <c r="CKT72" s="41"/>
      <c r="CKU72" s="41"/>
      <c r="CKV72" s="41"/>
      <c r="CKW72" s="41"/>
      <c r="CKX72" s="41"/>
      <c r="CKY72" s="41"/>
      <c r="CKZ72" s="41"/>
      <c r="CLA72" s="41"/>
      <c r="CLB72" s="41"/>
      <c r="CLC72" s="41"/>
      <c r="CLD72" s="41"/>
      <c r="CLE72" s="41"/>
      <c r="CLF72" s="41"/>
      <c r="CLG72" s="41"/>
      <c r="CLH72" s="41"/>
      <c r="CLI72" s="41"/>
      <c r="CLJ72" s="41"/>
      <c r="CLK72" s="41"/>
      <c r="CLL72" s="41"/>
      <c r="CLM72" s="41"/>
      <c r="CLN72" s="41"/>
      <c r="CLO72" s="41"/>
      <c r="CLP72" s="41"/>
      <c r="CLQ72" s="41"/>
      <c r="CLR72" s="41"/>
      <c r="CLS72" s="41"/>
      <c r="CLT72" s="41"/>
      <c r="CLU72" s="41"/>
      <c r="CLV72" s="41"/>
      <c r="CLW72" s="41"/>
      <c r="CLX72" s="41"/>
      <c r="CLY72" s="41"/>
      <c r="CLZ72" s="41"/>
      <c r="CMA72" s="41"/>
      <c r="CMB72" s="41"/>
      <c r="CMC72" s="41"/>
      <c r="CMD72" s="41"/>
      <c r="CME72" s="41"/>
      <c r="CMF72" s="41"/>
      <c r="CMG72" s="41"/>
      <c r="CMH72" s="41"/>
      <c r="CMI72" s="41"/>
      <c r="CMJ72" s="41"/>
      <c r="CMK72" s="41"/>
      <c r="CML72" s="41"/>
      <c r="CMM72" s="41"/>
      <c r="CMN72" s="41"/>
      <c r="CMO72" s="41"/>
      <c r="CMP72" s="41"/>
      <c r="CMQ72" s="41"/>
      <c r="CMR72" s="41"/>
      <c r="CMS72" s="41"/>
      <c r="CMT72" s="41"/>
      <c r="CMU72" s="41"/>
      <c r="CMV72" s="41"/>
      <c r="CMW72" s="41"/>
      <c r="CMX72" s="41"/>
      <c r="CMY72" s="41"/>
      <c r="CMZ72" s="41"/>
      <c r="CNA72" s="41"/>
      <c r="CNB72" s="41"/>
      <c r="CNC72" s="41"/>
      <c r="CND72" s="41"/>
      <c r="CNE72" s="41"/>
      <c r="CNF72" s="41"/>
      <c r="CNG72" s="41"/>
      <c r="CNH72" s="41"/>
      <c r="CNI72" s="41"/>
      <c r="CNJ72" s="41"/>
      <c r="CNK72" s="41"/>
      <c r="CNL72" s="41"/>
      <c r="CNM72" s="41"/>
      <c r="CNN72" s="41"/>
      <c r="CNO72" s="41"/>
      <c r="CNP72" s="41"/>
      <c r="CNQ72" s="41"/>
      <c r="CNR72" s="41"/>
      <c r="CNS72" s="41"/>
      <c r="CNT72" s="41"/>
      <c r="CNU72" s="41"/>
      <c r="CNV72" s="41"/>
      <c r="CNW72" s="41"/>
      <c r="CNX72" s="41"/>
      <c r="CNY72" s="41"/>
      <c r="CNZ72" s="41"/>
      <c r="COA72" s="41"/>
      <c r="COB72" s="41"/>
      <c r="COC72" s="41"/>
      <c r="COD72" s="41"/>
      <c r="COE72" s="41"/>
      <c r="COF72" s="41"/>
      <c r="COG72" s="41"/>
      <c r="COH72" s="41"/>
      <c r="COI72" s="41"/>
      <c r="COJ72" s="41"/>
      <c r="COK72" s="41"/>
      <c r="COL72" s="41"/>
      <c r="COM72" s="41"/>
      <c r="CON72" s="41"/>
      <c r="COO72" s="41"/>
      <c r="COP72" s="41"/>
      <c r="COQ72" s="41"/>
      <c r="COR72" s="41"/>
      <c r="COS72" s="41"/>
      <c r="COT72" s="41"/>
      <c r="COU72" s="41"/>
      <c r="COV72" s="41"/>
      <c r="COW72" s="41"/>
      <c r="COX72" s="41"/>
      <c r="COY72" s="41"/>
      <c r="COZ72" s="41"/>
      <c r="CPA72" s="41"/>
      <c r="CPB72" s="41"/>
      <c r="CPC72" s="41"/>
      <c r="CPD72" s="41"/>
      <c r="CPE72" s="41"/>
      <c r="CPF72" s="41"/>
      <c r="CPG72" s="41"/>
      <c r="CPH72" s="41"/>
      <c r="CPI72" s="41"/>
      <c r="CPJ72" s="41"/>
      <c r="CPK72" s="41"/>
      <c r="CPL72" s="41"/>
      <c r="CPM72" s="41"/>
      <c r="CPN72" s="41"/>
      <c r="CPO72" s="41"/>
      <c r="CPP72" s="41"/>
      <c r="CPQ72" s="41"/>
      <c r="CPR72" s="41"/>
      <c r="CPS72" s="41"/>
      <c r="CPT72" s="41"/>
      <c r="CPU72" s="41"/>
      <c r="CPV72" s="41"/>
      <c r="CPW72" s="41"/>
      <c r="CPX72" s="41"/>
      <c r="CPY72" s="41"/>
      <c r="CPZ72" s="41"/>
      <c r="CQA72" s="41"/>
      <c r="CQB72" s="41"/>
      <c r="CQC72" s="41"/>
      <c r="CQD72" s="41"/>
      <c r="CQE72" s="41"/>
      <c r="CQF72" s="41"/>
      <c r="CQG72" s="41"/>
      <c r="CQH72" s="41"/>
      <c r="CQI72" s="41"/>
      <c r="CQJ72" s="41"/>
      <c r="CQK72" s="41"/>
      <c r="CQL72" s="41"/>
      <c r="CQM72" s="41"/>
      <c r="CQN72" s="41"/>
      <c r="CQO72" s="41"/>
      <c r="CQP72" s="41"/>
      <c r="CQQ72" s="41"/>
      <c r="CQR72" s="41"/>
      <c r="CQS72" s="41"/>
      <c r="CQT72" s="41"/>
      <c r="CQU72" s="41"/>
      <c r="CQV72" s="41"/>
      <c r="CQW72" s="41"/>
      <c r="CQX72" s="41"/>
      <c r="CQY72" s="41"/>
      <c r="CQZ72" s="41"/>
      <c r="CRA72" s="41"/>
      <c r="CRB72" s="41"/>
      <c r="CRC72" s="41"/>
      <c r="CRD72" s="41"/>
      <c r="CRE72" s="41"/>
      <c r="CRF72" s="41"/>
      <c r="CRG72" s="41"/>
      <c r="CRH72" s="41"/>
      <c r="CRI72" s="41"/>
      <c r="CRJ72" s="41"/>
      <c r="CRK72" s="41"/>
      <c r="CRL72" s="41"/>
      <c r="CRM72" s="41"/>
      <c r="CRN72" s="41"/>
      <c r="CRO72" s="41"/>
      <c r="CRP72" s="41"/>
      <c r="CRQ72" s="41"/>
      <c r="CRR72" s="41"/>
      <c r="CRS72" s="41"/>
      <c r="CRT72" s="41"/>
      <c r="CRU72" s="41"/>
      <c r="CRV72" s="41"/>
      <c r="CRW72" s="41"/>
      <c r="CRX72" s="41"/>
      <c r="CRY72" s="41"/>
      <c r="CRZ72" s="41"/>
      <c r="CSA72" s="41"/>
      <c r="CSB72" s="41"/>
      <c r="CSC72" s="41"/>
      <c r="CSD72" s="41"/>
      <c r="CSE72" s="41"/>
      <c r="CSF72" s="41"/>
      <c r="CSG72" s="41"/>
      <c r="CSH72" s="41"/>
      <c r="CSI72" s="41"/>
      <c r="CSJ72" s="41"/>
      <c r="CSK72" s="41"/>
      <c r="CSL72" s="41"/>
      <c r="CSM72" s="41"/>
      <c r="CSN72" s="41"/>
      <c r="CSO72" s="41"/>
      <c r="CSP72" s="41"/>
      <c r="CSQ72" s="41"/>
      <c r="CSR72" s="41"/>
      <c r="CSS72" s="41"/>
      <c r="CST72" s="41"/>
      <c r="CSU72" s="41"/>
      <c r="CSV72" s="41"/>
      <c r="CSW72" s="41"/>
      <c r="CSX72" s="41"/>
      <c r="CSY72" s="41"/>
      <c r="CSZ72" s="41"/>
      <c r="CTA72" s="41"/>
      <c r="CTB72" s="41"/>
      <c r="CTC72" s="41"/>
      <c r="CTD72" s="41"/>
      <c r="CTE72" s="41"/>
      <c r="CTF72" s="41"/>
      <c r="CTG72" s="41"/>
      <c r="CTH72" s="41"/>
      <c r="CTI72" s="41"/>
      <c r="CTJ72" s="41"/>
      <c r="CTK72" s="41"/>
      <c r="CTL72" s="41"/>
      <c r="CTM72" s="41"/>
      <c r="CTN72" s="41"/>
      <c r="CTO72" s="41"/>
      <c r="CTP72" s="41"/>
      <c r="CTQ72" s="41"/>
      <c r="CTR72" s="41"/>
      <c r="CTS72" s="41"/>
      <c r="CTT72" s="41"/>
      <c r="CTU72" s="41"/>
      <c r="CTV72" s="41"/>
      <c r="CTW72" s="41"/>
      <c r="CTX72" s="41"/>
      <c r="CTY72" s="41"/>
      <c r="CTZ72" s="41"/>
      <c r="CUA72" s="41"/>
      <c r="CUB72" s="41"/>
      <c r="CUC72" s="41"/>
      <c r="CUD72" s="41"/>
      <c r="CUE72" s="41"/>
      <c r="CUF72" s="41"/>
      <c r="CUG72" s="41"/>
      <c r="CUH72" s="41"/>
      <c r="CUI72" s="41"/>
      <c r="CUJ72" s="41"/>
      <c r="CUK72" s="41"/>
      <c r="CUL72" s="41"/>
      <c r="CUM72" s="41"/>
      <c r="CUN72" s="41"/>
      <c r="CUO72" s="41"/>
      <c r="CUP72" s="41"/>
      <c r="CUQ72" s="41"/>
      <c r="CUR72" s="41"/>
      <c r="CUS72" s="41"/>
      <c r="CUT72" s="41"/>
      <c r="CUU72" s="41"/>
      <c r="CUV72" s="41"/>
      <c r="CUW72" s="41"/>
      <c r="CUX72" s="41"/>
      <c r="CUY72" s="41"/>
      <c r="CUZ72" s="41"/>
      <c r="CVA72" s="41"/>
      <c r="CVB72" s="41"/>
      <c r="CVC72" s="41"/>
      <c r="CVD72" s="41"/>
      <c r="CVE72" s="41"/>
      <c r="CVF72" s="41"/>
      <c r="CVG72" s="41"/>
      <c r="CVH72" s="41"/>
      <c r="CVI72" s="41"/>
      <c r="CVJ72" s="41"/>
      <c r="CVK72" s="41"/>
      <c r="CVL72" s="41"/>
      <c r="CVM72" s="41"/>
      <c r="CVN72" s="41"/>
      <c r="CVO72" s="41"/>
      <c r="CVP72" s="41"/>
      <c r="CVQ72" s="41"/>
      <c r="CVR72" s="41"/>
      <c r="CVS72" s="41"/>
      <c r="CVT72" s="41"/>
      <c r="CVU72" s="41"/>
      <c r="CVV72" s="41"/>
      <c r="CVW72" s="41"/>
      <c r="CVX72" s="41"/>
      <c r="CVY72" s="41"/>
      <c r="CVZ72" s="41"/>
      <c r="CWA72" s="41"/>
      <c r="CWB72" s="41"/>
      <c r="CWC72" s="41"/>
      <c r="CWD72" s="41"/>
      <c r="CWE72" s="41"/>
      <c r="CWF72" s="41"/>
      <c r="CWG72" s="41"/>
      <c r="CWH72" s="41"/>
      <c r="CWI72" s="41"/>
      <c r="CWJ72" s="41"/>
      <c r="CWK72" s="41"/>
      <c r="CWL72" s="41"/>
      <c r="CWM72" s="41"/>
      <c r="CWN72" s="41"/>
      <c r="CWO72" s="41"/>
      <c r="CWP72" s="41"/>
      <c r="CWQ72" s="41"/>
      <c r="CWR72" s="41"/>
      <c r="CWS72" s="41"/>
      <c r="CWT72" s="41"/>
      <c r="CWU72" s="41"/>
      <c r="CWV72" s="41"/>
      <c r="CWW72" s="41"/>
      <c r="CWX72" s="41"/>
      <c r="CWY72" s="41"/>
      <c r="CWZ72" s="41"/>
      <c r="CXA72" s="41"/>
      <c r="CXB72" s="41"/>
      <c r="CXC72" s="41"/>
      <c r="CXD72" s="41"/>
      <c r="CXE72" s="41"/>
      <c r="CXF72" s="41"/>
      <c r="CXG72" s="41"/>
      <c r="CXH72" s="41"/>
      <c r="CXI72" s="41"/>
      <c r="CXJ72" s="41"/>
      <c r="CXK72" s="41"/>
      <c r="CXL72" s="41"/>
      <c r="CXM72" s="41"/>
      <c r="CXN72" s="41"/>
      <c r="CXO72" s="41"/>
      <c r="CXP72" s="41"/>
      <c r="CXQ72" s="41"/>
      <c r="CXR72" s="41"/>
      <c r="CXS72" s="41"/>
      <c r="CXT72" s="41"/>
      <c r="CXU72" s="41"/>
      <c r="CXV72" s="41"/>
      <c r="CXW72" s="41"/>
      <c r="CXX72" s="41"/>
      <c r="CXY72" s="41"/>
      <c r="CXZ72" s="41"/>
      <c r="CYA72" s="41"/>
      <c r="CYB72" s="41"/>
      <c r="CYC72" s="41"/>
      <c r="CYD72" s="41"/>
      <c r="CYE72" s="41"/>
      <c r="CYF72" s="41"/>
      <c r="CYG72" s="41"/>
      <c r="CYH72" s="41"/>
      <c r="CYI72" s="41"/>
      <c r="CYJ72" s="41"/>
      <c r="CYK72" s="41"/>
      <c r="CYL72" s="41"/>
      <c r="CYM72" s="41"/>
      <c r="CYN72" s="41"/>
      <c r="CYO72" s="41"/>
      <c r="CYP72" s="41"/>
      <c r="CYQ72" s="41"/>
      <c r="CYR72" s="41"/>
      <c r="CYS72" s="41"/>
      <c r="CYT72" s="41"/>
      <c r="CYU72" s="41"/>
      <c r="CYV72" s="41"/>
      <c r="CYW72" s="41"/>
      <c r="CYX72" s="41"/>
      <c r="CYY72" s="41"/>
      <c r="CYZ72" s="41"/>
      <c r="CZA72" s="41"/>
      <c r="CZB72" s="41"/>
      <c r="CZC72" s="41"/>
      <c r="CZD72" s="41"/>
      <c r="CZE72" s="41"/>
      <c r="CZF72" s="41"/>
      <c r="CZG72" s="41"/>
      <c r="CZH72" s="41"/>
      <c r="CZI72" s="41"/>
      <c r="CZJ72" s="41"/>
      <c r="CZK72" s="41"/>
      <c r="CZL72" s="41"/>
      <c r="CZM72" s="41"/>
      <c r="CZN72" s="41"/>
      <c r="CZO72" s="41"/>
      <c r="CZP72" s="41"/>
      <c r="CZQ72" s="41"/>
      <c r="CZR72" s="41"/>
      <c r="CZS72" s="41"/>
      <c r="CZT72" s="41"/>
      <c r="CZU72" s="41"/>
      <c r="CZV72" s="41"/>
      <c r="CZW72" s="41"/>
      <c r="CZX72" s="41"/>
      <c r="CZY72" s="41"/>
      <c r="CZZ72" s="41"/>
      <c r="DAA72" s="41"/>
      <c r="DAB72" s="41"/>
      <c r="DAC72" s="41"/>
      <c r="DAD72" s="41"/>
      <c r="DAE72" s="41"/>
      <c r="DAF72" s="41"/>
      <c r="DAG72" s="41"/>
      <c r="DAH72" s="41"/>
      <c r="DAI72" s="41"/>
      <c r="DAJ72" s="41"/>
      <c r="DAK72" s="41"/>
      <c r="DAL72" s="41"/>
      <c r="DAM72" s="41"/>
      <c r="DAN72" s="41"/>
      <c r="DAO72" s="41"/>
      <c r="DAP72" s="41"/>
      <c r="DAQ72" s="41"/>
      <c r="DAR72" s="41"/>
      <c r="DAS72" s="41"/>
      <c r="DAT72" s="41"/>
      <c r="DAU72" s="41"/>
      <c r="DAV72" s="41"/>
      <c r="DAW72" s="41"/>
      <c r="DAX72" s="41"/>
      <c r="DAY72" s="41"/>
      <c r="DAZ72" s="41"/>
      <c r="DBA72" s="41"/>
      <c r="DBB72" s="41"/>
      <c r="DBC72" s="41"/>
      <c r="DBD72" s="41"/>
      <c r="DBE72" s="41"/>
      <c r="DBF72" s="41"/>
      <c r="DBG72" s="41"/>
      <c r="DBH72" s="41"/>
      <c r="DBI72" s="41"/>
      <c r="DBJ72" s="41"/>
      <c r="DBK72" s="41"/>
      <c r="DBL72" s="41"/>
      <c r="DBM72" s="41"/>
      <c r="DBN72" s="41"/>
      <c r="DBO72" s="41"/>
      <c r="DBP72" s="41"/>
      <c r="DBQ72" s="41"/>
      <c r="DBR72" s="41"/>
      <c r="DBS72" s="41"/>
      <c r="DBT72" s="41"/>
      <c r="DBU72" s="41"/>
      <c r="DBV72" s="41"/>
      <c r="DBW72" s="41"/>
      <c r="DBX72" s="41"/>
      <c r="DBY72" s="41"/>
      <c r="DBZ72" s="41"/>
      <c r="DCA72" s="41"/>
      <c r="DCB72" s="41"/>
      <c r="DCC72" s="41"/>
      <c r="DCD72" s="41"/>
      <c r="DCE72" s="41"/>
      <c r="DCF72" s="41"/>
      <c r="DCG72" s="41"/>
      <c r="DCH72" s="41"/>
      <c r="DCI72" s="41"/>
      <c r="DCJ72" s="41"/>
      <c r="DCK72" s="41"/>
      <c r="DCL72" s="41"/>
      <c r="DCM72" s="41"/>
      <c r="DCN72" s="41"/>
      <c r="DCO72" s="41"/>
      <c r="DCP72" s="41"/>
      <c r="DCQ72" s="41"/>
      <c r="DCR72" s="41"/>
      <c r="DCS72" s="41"/>
      <c r="DCT72" s="41"/>
      <c r="DCU72" s="41"/>
      <c r="DCV72" s="41"/>
      <c r="DCW72" s="41"/>
      <c r="DCX72" s="41"/>
      <c r="DCY72" s="41"/>
      <c r="DCZ72" s="41"/>
      <c r="DDA72" s="41"/>
      <c r="DDB72" s="41"/>
      <c r="DDC72" s="41"/>
      <c r="DDD72" s="41"/>
      <c r="DDE72" s="41"/>
      <c r="DDF72" s="41"/>
      <c r="DDG72" s="41"/>
      <c r="DDH72" s="41"/>
      <c r="DDI72" s="41"/>
      <c r="DDJ72" s="41"/>
      <c r="DDK72" s="41"/>
      <c r="DDL72" s="41"/>
      <c r="DDM72" s="41"/>
      <c r="DDN72" s="41"/>
      <c r="DDO72" s="41"/>
      <c r="DDP72" s="41"/>
      <c r="DDQ72" s="41"/>
      <c r="DDR72" s="41"/>
      <c r="DDS72" s="41"/>
      <c r="DDT72" s="41"/>
      <c r="DDU72" s="41"/>
      <c r="DDV72" s="41"/>
      <c r="DDW72" s="41"/>
      <c r="DDX72" s="41"/>
      <c r="DDY72" s="41"/>
      <c r="DDZ72" s="41"/>
      <c r="DEA72" s="41"/>
      <c r="DEB72" s="41"/>
      <c r="DEC72" s="41"/>
      <c r="DED72" s="41"/>
      <c r="DEE72" s="41"/>
      <c r="DEF72" s="41"/>
      <c r="DEG72" s="41"/>
      <c r="DEH72" s="41"/>
      <c r="DEI72" s="41"/>
      <c r="DEJ72" s="41"/>
      <c r="DEK72" s="41"/>
      <c r="DEL72" s="41"/>
      <c r="DEM72" s="41"/>
      <c r="DEN72" s="41"/>
      <c r="DEO72" s="41"/>
      <c r="DEP72" s="41"/>
      <c r="DEQ72" s="41"/>
      <c r="DER72" s="41"/>
      <c r="DES72" s="41"/>
      <c r="DET72" s="41"/>
      <c r="DEU72" s="41"/>
      <c r="DEV72" s="41"/>
      <c r="DEW72" s="41"/>
      <c r="DEX72" s="41"/>
      <c r="DEY72" s="41"/>
      <c r="DEZ72" s="41"/>
      <c r="DFA72" s="41"/>
      <c r="DFB72" s="41"/>
      <c r="DFC72" s="41"/>
      <c r="DFD72" s="41"/>
      <c r="DFE72" s="41"/>
      <c r="DFF72" s="41"/>
      <c r="DFG72" s="41"/>
      <c r="DFH72" s="41"/>
      <c r="DFI72" s="41"/>
      <c r="DFJ72" s="41"/>
      <c r="DFK72" s="41"/>
      <c r="DFL72" s="41"/>
      <c r="DFM72" s="41"/>
      <c r="DFN72" s="41"/>
      <c r="DFO72" s="41"/>
      <c r="DFP72" s="41"/>
      <c r="DFQ72" s="41"/>
      <c r="DFR72" s="41"/>
      <c r="DFS72" s="41"/>
      <c r="DFT72" s="41"/>
      <c r="DFU72" s="41"/>
      <c r="DFV72" s="41"/>
      <c r="DFW72" s="41"/>
      <c r="DFX72" s="41"/>
      <c r="DFY72" s="41"/>
      <c r="DFZ72" s="41"/>
      <c r="DGA72" s="41"/>
      <c r="DGB72" s="41"/>
      <c r="DGC72" s="41"/>
      <c r="DGD72" s="41"/>
      <c r="DGE72" s="41"/>
      <c r="DGF72" s="41"/>
      <c r="DGG72" s="41"/>
      <c r="DGH72" s="41"/>
      <c r="DGI72" s="41"/>
      <c r="DGJ72" s="41"/>
      <c r="DGK72" s="41"/>
      <c r="DGL72" s="41"/>
      <c r="DGM72" s="41"/>
      <c r="DGN72" s="41"/>
      <c r="DGO72" s="41"/>
      <c r="DGP72" s="41"/>
      <c r="DGQ72" s="41"/>
      <c r="DGR72" s="41"/>
      <c r="DGS72" s="41"/>
      <c r="DGT72" s="41"/>
      <c r="DGU72" s="41"/>
      <c r="DGV72" s="41"/>
      <c r="DGW72" s="41"/>
      <c r="DGX72" s="41"/>
      <c r="DGY72" s="41"/>
      <c r="DGZ72" s="41"/>
      <c r="DHA72" s="41"/>
      <c r="DHB72" s="41"/>
      <c r="DHC72" s="41"/>
      <c r="DHD72" s="41"/>
      <c r="DHE72" s="41"/>
      <c r="DHF72" s="41"/>
      <c r="DHG72" s="41"/>
      <c r="DHH72" s="41"/>
      <c r="DHI72" s="41"/>
      <c r="DHJ72" s="41"/>
      <c r="DHK72" s="41"/>
      <c r="DHL72" s="41"/>
      <c r="DHM72" s="41"/>
      <c r="DHN72" s="41"/>
      <c r="DHO72" s="41"/>
      <c r="DHP72" s="41"/>
      <c r="DHQ72" s="41"/>
      <c r="DHR72" s="41"/>
      <c r="DHS72" s="41"/>
      <c r="DHT72" s="41"/>
      <c r="DHU72" s="41"/>
      <c r="DHV72" s="41"/>
      <c r="DHW72" s="41"/>
      <c r="DHX72" s="41"/>
      <c r="DHY72" s="41"/>
      <c r="DHZ72" s="41"/>
      <c r="DIA72" s="41"/>
      <c r="DIB72" s="41"/>
      <c r="DIC72" s="41"/>
      <c r="DID72" s="41"/>
      <c r="DIE72" s="41"/>
      <c r="DIF72" s="41"/>
      <c r="DIG72" s="41"/>
      <c r="DIH72" s="41"/>
      <c r="DII72" s="41"/>
      <c r="DIJ72" s="41"/>
      <c r="DIK72" s="41"/>
      <c r="DIL72" s="41"/>
      <c r="DIM72" s="41"/>
      <c r="DIN72" s="41"/>
      <c r="DIO72" s="41"/>
      <c r="DIP72" s="41"/>
      <c r="DIQ72" s="41"/>
      <c r="DIR72" s="41"/>
      <c r="DIS72" s="41"/>
      <c r="DIT72" s="41"/>
      <c r="DIU72" s="41"/>
      <c r="DIV72" s="41"/>
      <c r="DIW72" s="41"/>
      <c r="DIX72" s="41"/>
      <c r="DIY72" s="41"/>
      <c r="DIZ72" s="41"/>
      <c r="DJA72" s="41"/>
      <c r="DJB72" s="41"/>
      <c r="DJC72" s="41"/>
      <c r="DJD72" s="41"/>
      <c r="DJE72" s="41"/>
      <c r="DJF72" s="41"/>
      <c r="DJG72" s="41"/>
      <c r="DJH72" s="41"/>
      <c r="DJI72" s="41"/>
      <c r="DJJ72" s="41"/>
      <c r="DJK72" s="41"/>
      <c r="DJL72" s="41"/>
      <c r="DJM72" s="41"/>
      <c r="DJN72" s="41"/>
      <c r="DJO72" s="41"/>
      <c r="DJP72" s="41"/>
      <c r="DJQ72" s="41"/>
      <c r="DJR72" s="41"/>
      <c r="DJS72" s="41"/>
      <c r="DJT72" s="41"/>
      <c r="DJU72" s="41"/>
      <c r="DJV72" s="41"/>
      <c r="DJW72" s="41"/>
      <c r="DJX72" s="41"/>
      <c r="DJY72" s="41"/>
      <c r="DJZ72" s="41"/>
      <c r="DKA72" s="41"/>
      <c r="DKB72" s="41"/>
      <c r="DKC72" s="41"/>
      <c r="DKD72" s="41"/>
      <c r="DKE72" s="41"/>
      <c r="DKF72" s="41"/>
      <c r="DKG72" s="41"/>
      <c r="DKH72" s="41"/>
      <c r="DKI72" s="41"/>
      <c r="DKJ72" s="41"/>
      <c r="DKK72" s="41"/>
      <c r="DKL72" s="41"/>
      <c r="DKM72" s="41"/>
      <c r="DKN72" s="41"/>
      <c r="DKO72" s="41"/>
      <c r="DKP72" s="41"/>
      <c r="DKQ72" s="41"/>
      <c r="DKR72" s="41"/>
      <c r="DKS72" s="41"/>
      <c r="DKT72" s="41"/>
      <c r="DKU72" s="41"/>
      <c r="DKV72" s="41"/>
      <c r="DKW72" s="41"/>
      <c r="DKX72" s="41"/>
      <c r="DKY72" s="41"/>
      <c r="DKZ72" s="41"/>
      <c r="DLA72" s="41"/>
      <c r="DLB72" s="41"/>
      <c r="DLC72" s="41"/>
      <c r="DLD72" s="41"/>
      <c r="DLE72" s="41"/>
      <c r="DLF72" s="41"/>
      <c r="DLG72" s="41"/>
      <c r="DLH72" s="41"/>
      <c r="DLI72" s="41"/>
      <c r="DLJ72" s="41"/>
      <c r="DLK72" s="41"/>
      <c r="DLL72" s="41"/>
      <c r="DLM72" s="41"/>
      <c r="DLN72" s="41"/>
      <c r="DLO72" s="41"/>
      <c r="DLP72" s="41"/>
      <c r="DLQ72" s="41"/>
      <c r="DLR72" s="41"/>
      <c r="DLS72" s="41"/>
      <c r="DLT72" s="41"/>
      <c r="DLU72" s="41"/>
      <c r="DLV72" s="41"/>
      <c r="DLW72" s="41"/>
      <c r="DLX72" s="41"/>
      <c r="DLY72" s="41"/>
      <c r="DLZ72" s="41"/>
      <c r="DMA72" s="41"/>
      <c r="DMB72" s="41"/>
      <c r="DMC72" s="41"/>
      <c r="DMD72" s="41"/>
      <c r="DME72" s="41"/>
      <c r="DMF72" s="41"/>
      <c r="DMG72" s="41"/>
      <c r="DMH72" s="41"/>
      <c r="DMI72" s="41"/>
      <c r="DMJ72" s="41"/>
      <c r="DMK72" s="41"/>
      <c r="DML72" s="41"/>
      <c r="DMM72" s="41"/>
      <c r="DMN72" s="41"/>
      <c r="DMO72" s="41"/>
      <c r="DMP72" s="41"/>
      <c r="DMQ72" s="41"/>
      <c r="DMR72" s="41"/>
      <c r="DMS72" s="41"/>
      <c r="DMT72" s="41"/>
      <c r="DMU72" s="41"/>
      <c r="DMV72" s="41"/>
      <c r="DMW72" s="41"/>
      <c r="DMX72" s="41"/>
      <c r="DMY72" s="41"/>
      <c r="DMZ72" s="41"/>
      <c r="DNA72" s="41"/>
      <c r="DNB72" s="41"/>
      <c r="DNC72" s="41"/>
      <c r="DND72" s="41"/>
      <c r="DNE72" s="41"/>
      <c r="DNF72" s="41"/>
      <c r="DNG72" s="41"/>
      <c r="DNH72" s="41"/>
      <c r="DNI72" s="41"/>
      <c r="DNJ72" s="41"/>
      <c r="DNK72" s="41"/>
      <c r="DNL72" s="41"/>
      <c r="DNM72" s="41"/>
      <c r="DNN72" s="41"/>
      <c r="DNO72" s="41"/>
      <c r="DNP72" s="41"/>
      <c r="DNQ72" s="41"/>
      <c r="DNR72" s="41"/>
      <c r="DNS72" s="41"/>
      <c r="DNT72" s="41"/>
      <c r="DNU72" s="41"/>
      <c r="DNV72" s="41"/>
      <c r="DNW72" s="41"/>
      <c r="DNX72" s="41"/>
      <c r="DNY72" s="41"/>
      <c r="DNZ72" s="41"/>
      <c r="DOA72" s="41"/>
      <c r="DOB72" s="41"/>
      <c r="DOC72" s="41"/>
      <c r="DOD72" s="41"/>
      <c r="DOE72" s="41"/>
      <c r="DOF72" s="41"/>
      <c r="DOG72" s="41"/>
      <c r="DOH72" s="41"/>
      <c r="DOI72" s="41"/>
      <c r="DOJ72" s="41"/>
      <c r="DOK72" s="41"/>
      <c r="DOL72" s="41"/>
      <c r="DOM72" s="41"/>
      <c r="DON72" s="41"/>
      <c r="DOO72" s="41"/>
      <c r="DOP72" s="41"/>
      <c r="DOQ72" s="41"/>
      <c r="DOR72" s="41"/>
      <c r="DOS72" s="41"/>
      <c r="DOT72" s="41"/>
      <c r="DOU72" s="41"/>
      <c r="DOV72" s="41"/>
      <c r="DOW72" s="41"/>
      <c r="DOX72" s="41"/>
      <c r="DOY72" s="41"/>
      <c r="DOZ72" s="41"/>
      <c r="DPA72" s="41"/>
      <c r="DPB72" s="41"/>
      <c r="DPC72" s="41"/>
      <c r="DPD72" s="41"/>
      <c r="DPE72" s="41"/>
      <c r="DPF72" s="41"/>
      <c r="DPG72" s="41"/>
      <c r="DPH72" s="41"/>
      <c r="DPI72" s="41"/>
      <c r="DPJ72" s="41"/>
      <c r="DPK72" s="41"/>
      <c r="DPL72" s="41"/>
      <c r="DPM72" s="41"/>
      <c r="DPN72" s="41"/>
      <c r="DPO72" s="41"/>
      <c r="DPP72" s="41"/>
      <c r="DPQ72" s="41"/>
      <c r="DPR72" s="41"/>
      <c r="DPS72" s="41"/>
      <c r="DPT72" s="41"/>
      <c r="DPU72" s="41"/>
      <c r="DPV72" s="41"/>
      <c r="DPW72" s="41"/>
      <c r="DPX72" s="41"/>
      <c r="DPY72" s="41"/>
      <c r="DPZ72" s="41"/>
      <c r="DQA72" s="41"/>
      <c r="DQB72" s="41"/>
      <c r="DQC72" s="41"/>
      <c r="DQD72" s="41"/>
      <c r="DQE72" s="41"/>
      <c r="DQF72" s="41"/>
      <c r="DQG72" s="41"/>
      <c r="DQH72" s="41"/>
      <c r="DQI72" s="41"/>
      <c r="DQJ72" s="41"/>
      <c r="DQK72" s="41"/>
      <c r="DQL72" s="41"/>
      <c r="DQM72" s="41"/>
      <c r="DQN72" s="41"/>
      <c r="DQO72" s="41"/>
      <c r="DQP72" s="41"/>
      <c r="DQQ72" s="41"/>
      <c r="DQR72" s="41"/>
      <c r="DQS72" s="41"/>
      <c r="DQT72" s="41"/>
      <c r="DQU72" s="41"/>
      <c r="DQV72" s="41"/>
      <c r="DQW72" s="41"/>
      <c r="DQX72" s="41"/>
      <c r="DQY72" s="41"/>
      <c r="DQZ72" s="41"/>
      <c r="DRA72" s="41"/>
      <c r="DRB72" s="41"/>
      <c r="DRC72" s="41"/>
      <c r="DRD72" s="41"/>
      <c r="DRE72" s="41"/>
      <c r="DRF72" s="41"/>
      <c r="DRG72" s="41"/>
      <c r="DRH72" s="41"/>
      <c r="DRI72" s="41"/>
      <c r="DRJ72" s="41"/>
      <c r="DRK72" s="41"/>
      <c r="DRL72" s="41"/>
      <c r="DRM72" s="41"/>
      <c r="DRN72" s="41"/>
      <c r="DRO72" s="41"/>
      <c r="DRP72" s="41"/>
      <c r="DRQ72" s="41"/>
      <c r="DRR72" s="41"/>
      <c r="DRS72" s="41"/>
      <c r="DRT72" s="41"/>
      <c r="DRU72" s="41"/>
      <c r="DRV72" s="41"/>
      <c r="DRW72" s="41"/>
      <c r="DRX72" s="41"/>
      <c r="DRY72" s="41"/>
      <c r="DRZ72" s="41"/>
      <c r="DSA72" s="41"/>
      <c r="DSB72" s="41"/>
      <c r="DSC72" s="41"/>
      <c r="DSD72" s="41"/>
      <c r="DSE72" s="41"/>
      <c r="DSF72" s="41"/>
      <c r="DSG72" s="41"/>
      <c r="DSH72" s="41"/>
      <c r="DSI72" s="41"/>
      <c r="DSJ72" s="41"/>
      <c r="DSK72" s="41"/>
      <c r="DSL72" s="41"/>
      <c r="DSM72" s="41"/>
      <c r="DSN72" s="41"/>
      <c r="DSO72" s="41"/>
      <c r="DSP72" s="41"/>
      <c r="DSQ72" s="41"/>
      <c r="DSR72" s="41"/>
      <c r="DSS72" s="41"/>
      <c r="DST72" s="41"/>
      <c r="DSU72" s="41"/>
      <c r="DSV72" s="41"/>
      <c r="DSW72" s="41"/>
      <c r="DSX72" s="41"/>
      <c r="DSY72" s="41"/>
      <c r="DSZ72" s="41"/>
      <c r="DTA72" s="41"/>
      <c r="DTB72" s="41"/>
      <c r="DTC72" s="41"/>
      <c r="DTD72" s="41"/>
      <c r="DTE72" s="41"/>
      <c r="DTF72" s="41"/>
      <c r="DTG72" s="41"/>
      <c r="DTH72" s="41"/>
      <c r="DTI72" s="41"/>
      <c r="DTJ72" s="41"/>
      <c r="DTK72" s="41"/>
      <c r="DTL72" s="41"/>
      <c r="DTM72" s="41"/>
      <c r="DTN72" s="41"/>
      <c r="DTO72" s="41"/>
      <c r="DTP72" s="41"/>
      <c r="DTQ72" s="41"/>
      <c r="DTR72" s="41"/>
      <c r="DTS72" s="41"/>
      <c r="DTT72" s="41"/>
      <c r="DTU72" s="41"/>
      <c r="DTV72" s="41"/>
      <c r="DTW72" s="41"/>
      <c r="DTX72" s="41"/>
      <c r="DTY72" s="41"/>
      <c r="DTZ72" s="41"/>
      <c r="DUA72" s="41"/>
      <c r="DUB72" s="41"/>
      <c r="DUC72" s="41"/>
      <c r="DUD72" s="41"/>
      <c r="DUE72" s="41"/>
      <c r="DUF72" s="41"/>
      <c r="DUG72" s="41"/>
      <c r="DUH72" s="41"/>
      <c r="DUI72" s="41"/>
      <c r="DUJ72" s="41"/>
      <c r="DUK72" s="41"/>
      <c r="DUL72" s="41"/>
      <c r="DUM72" s="41"/>
      <c r="DUN72" s="41"/>
      <c r="DUO72" s="41"/>
      <c r="DUP72" s="41"/>
      <c r="DUQ72" s="41"/>
      <c r="DUR72" s="41"/>
      <c r="DUS72" s="41"/>
      <c r="DUT72" s="41"/>
      <c r="DUU72" s="41"/>
      <c r="DUV72" s="41"/>
      <c r="DUW72" s="41"/>
      <c r="DUX72" s="41"/>
      <c r="DUY72" s="41"/>
      <c r="DUZ72" s="41"/>
      <c r="DVA72" s="41"/>
      <c r="DVB72" s="41"/>
      <c r="DVC72" s="41"/>
      <c r="DVD72" s="41"/>
      <c r="DVE72" s="41"/>
      <c r="DVF72" s="41"/>
      <c r="DVG72" s="41"/>
      <c r="DVH72" s="41"/>
      <c r="DVI72" s="41"/>
      <c r="DVJ72" s="41"/>
      <c r="DVK72" s="41"/>
      <c r="DVL72" s="41"/>
      <c r="DVM72" s="41"/>
      <c r="DVN72" s="41"/>
      <c r="DVO72" s="41"/>
      <c r="DVP72" s="41"/>
      <c r="DVQ72" s="41"/>
      <c r="DVR72" s="41"/>
      <c r="DVS72" s="41"/>
      <c r="DVT72" s="41"/>
      <c r="DVU72" s="41"/>
      <c r="DVV72" s="41"/>
      <c r="DVW72" s="41"/>
      <c r="DVX72" s="41"/>
      <c r="DVY72" s="41"/>
      <c r="DVZ72" s="41"/>
      <c r="DWA72" s="41"/>
      <c r="DWB72" s="41"/>
      <c r="DWC72" s="41"/>
      <c r="DWD72" s="41"/>
      <c r="DWE72" s="41"/>
      <c r="DWF72" s="41"/>
      <c r="DWG72" s="41"/>
      <c r="DWH72" s="41"/>
      <c r="DWI72" s="41"/>
      <c r="DWJ72" s="41"/>
      <c r="DWK72" s="41"/>
      <c r="DWL72" s="41"/>
      <c r="DWM72" s="41"/>
      <c r="DWN72" s="41"/>
      <c r="DWO72" s="41"/>
      <c r="DWP72" s="41"/>
      <c r="DWQ72" s="41"/>
      <c r="DWR72" s="41"/>
      <c r="DWS72" s="41"/>
      <c r="DWT72" s="41"/>
      <c r="DWU72" s="41"/>
      <c r="DWV72" s="41"/>
      <c r="DWW72" s="41"/>
      <c r="DWX72" s="41"/>
      <c r="DWY72" s="41"/>
      <c r="DWZ72" s="41"/>
      <c r="DXA72" s="41"/>
      <c r="DXB72" s="41"/>
      <c r="DXC72" s="41"/>
      <c r="DXD72" s="41"/>
      <c r="DXE72" s="41"/>
      <c r="DXF72" s="41"/>
      <c r="DXG72" s="41"/>
      <c r="DXH72" s="41"/>
      <c r="DXI72" s="41"/>
      <c r="DXJ72" s="41"/>
      <c r="DXK72" s="41"/>
      <c r="DXL72" s="41"/>
      <c r="DXM72" s="41"/>
      <c r="DXN72" s="41"/>
      <c r="DXO72" s="41"/>
      <c r="DXP72" s="41"/>
      <c r="DXQ72" s="41"/>
      <c r="DXR72" s="41"/>
      <c r="DXS72" s="41"/>
      <c r="DXT72" s="41"/>
      <c r="DXU72" s="41"/>
      <c r="DXV72" s="41"/>
      <c r="DXW72" s="41"/>
      <c r="DXX72" s="41"/>
      <c r="DXY72" s="41"/>
      <c r="DXZ72" s="41"/>
      <c r="DYA72" s="41"/>
      <c r="DYB72" s="41"/>
      <c r="DYC72" s="41"/>
      <c r="DYD72" s="41"/>
      <c r="DYE72" s="41"/>
      <c r="DYF72" s="41"/>
      <c r="DYG72" s="41"/>
      <c r="DYH72" s="41"/>
      <c r="DYI72" s="41"/>
      <c r="DYJ72" s="41"/>
      <c r="DYK72" s="41"/>
      <c r="DYL72" s="41"/>
      <c r="DYM72" s="41"/>
      <c r="DYN72" s="41"/>
      <c r="DYO72" s="41"/>
      <c r="DYP72" s="41"/>
      <c r="DYQ72" s="41"/>
      <c r="DYR72" s="41"/>
      <c r="DYS72" s="41"/>
      <c r="DYT72" s="41"/>
      <c r="DYU72" s="41"/>
      <c r="DYV72" s="41"/>
      <c r="DYW72" s="41"/>
      <c r="DYX72" s="41"/>
      <c r="DYY72" s="41"/>
      <c r="DYZ72" s="41"/>
      <c r="DZA72" s="41"/>
      <c r="DZB72" s="41"/>
      <c r="DZC72" s="41"/>
      <c r="DZD72" s="41"/>
      <c r="DZE72" s="41"/>
      <c r="DZF72" s="41"/>
      <c r="DZG72" s="41"/>
      <c r="DZH72" s="41"/>
      <c r="DZI72" s="41"/>
      <c r="DZJ72" s="41"/>
      <c r="DZK72" s="41"/>
      <c r="DZL72" s="41"/>
      <c r="DZM72" s="41"/>
      <c r="DZN72" s="41"/>
      <c r="DZO72" s="41"/>
      <c r="DZP72" s="41"/>
      <c r="DZQ72" s="41"/>
      <c r="DZR72" s="41"/>
      <c r="DZS72" s="41"/>
      <c r="DZT72" s="41"/>
      <c r="DZU72" s="41"/>
      <c r="DZV72" s="41"/>
      <c r="DZW72" s="41"/>
      <c r="DZX72" s="41"/>
      <c r="DZY72" s="41"/>
      <c r="DZZ72" s="41"/>
      <c r="EAA72" s="41"/>
      <c r="EAB72" s="41"/>
      <c r="EAC72" s="41"/>
      <c r="EAD72" s="41"/>
      <c r="EAE72" s="41"/>
      <c r="EAF72" s="41"/>
      <c r="EAG72" s="41"/>
      <c r="EAH72" s="41"/>
      <c r="EAI72" s="41"/>
      <c r="EAJ72" s="41"/>
      <c r="EAK72" s="41"/>
      <c r="EAL72" s="41"/>
      <c r="EAM72" s="41"/>
      <c r="EAN72" s="41"/>
      <c r="EAO72" s="41"/>
      <c r="EAP72" s="41"/>
      <c r="EAQ72" s="41"/>
      <c r="EAR72" s="41"/>
      <c r="EAS72" s="41"/>
      <c r="EAT72" s="41"/>
      <c r="EAU72" s="41"/>
      <c r="EAV72" s="41"/>
      <c r="EAW72" s="41"/>
      <c r="EAX72" s="41"/>
      <c r="EAY72" s="41"/>
      <c r="EAZ72" s="41"/>
      <c r="EBA72" s="41"/>
      <c r="EBB72" s="41"/>
      <c r="EBC72" s="41"/>
      <c r="EBD72" s="41"/>
      <c r="EBE72" s="41"/>
      <c r="EBF72" s="41"/>
      <c r="EBG72" s="41"/>
      <c r="EBH72" s="41"/>
      <c r="EBI72" s="41"/>
      <c r="EBJ72" s="41"/>
      <c r="EBK72" s="41"/>
      <c r="EBL72" s="41"/>
      <c r="EBM72" s="41"/>
      <c r="EBN72" s="41"/>
      <c r="EBO72" s="41"/>
      <c r="EBP72" s="41"/>
      <c r="EBQ72" s="41"/>
      <c r="EBR72" s="41"/>
      <c r="EBS72" s="41"/>
      <c r="EBT72" s="41"/>
      <c r="EBU72" s="41"/>
      <c r="EBV72" s="41"/>
      <c r="EBW72" s="41"/>
      <c r="EBX72" s="41"/>
      <c r="EBY72" s="41"/>
      <c r="EBZ72" s="41"/>
      <c r="ECA72" s="41"/>
      <c r="ECB72" s="41"/>
      <c r="ECC72" s="41"/>
      <c r="ECD72" s="41"/>
      <c r="ECE72" s="41"/>
      <c r="ECF72" s="41"/>
      <c r="ECG72" s="41"/>
      <c r="ECH72" s="41"/>
      <c r="ECI72" s="41"/>
      <c r="ECJ72" s="41"/>
      <c r="ECK72" s="41"/>
      <c r="ECL72" s="41"/>
      <c r="ECM72" s="41"/>
      <c r="ECN72" s="41"/>
      <c r="ECO72" s="41"/>
      <c r="ECP72" s="41"/>
      <c r="ECQ72" s="41"/>
      <c r="ECR72" s="41"/>
      <c r="ECS72" s="41"/>
      <c r="ECT72" s="41"/>
      <c r="ECU72" s="41"/>
      <c r="ECV72" s="41"/>
      <c r="ECW72" s="41"/>
      <c r="ECX72" s="41"/>
      <c r="ECY72" s="41"/>
      <c r="ECZ72" s="41"/>
      <c r="EDA72" s="41"/>
      <c r="EDB72" s="41"/>
      <c r="EDC72" s="41"/>
      <c r="EDD72" s="41"/>
      <c r="EDE72" s="41"/>
      <c r="EDF72" s="41"/>
      <c r="EDG72" s="41"/>
      <c r="EDH72" s="41"/>
      <c r="EDI72" s="41"/>
      <c r="EDJ72" s="41"/>
      <c r="EDK72" s="41"/>
      <c r="EDL72" s="41"/>
      <c r="EDM72" s="41"/>
      <c r="EDN72" s="41"/>
      <c r="EDO72" s="41"/>
      <c r="EDP72" s="41"/>
      <c r="EDQ72" s="41"/>
      <c r="EDR72" s="41"/>
      <c r="EDS72" s="41"/>
      <c r="EDT72" s="41"/>
      <c r="EDU72" s="41"/>
      <c r="EDV72" s="41"/>
      <c r="EDW72" s="41"/>
      <c r="EDX72" s="41"/>
      <c r="EDY72" s="41"/>
      <c r="EDZ72" s="41"/>
      <c r="EEA72" s="41"/>
      <c r="EEB72" s="41"/>
      <c r="EEC72" s="41"/>
      <c r="EED72" s="41"/>
      <c r="EEE72" s="41"/>
      <c r="EEF72" s="41"/>
      <c r="EEG72" s="41"/>
      <c r="EEH72" s="41"/>
      <c r="EEI72" s="41"/>
      <c r="EEJ72" s="41"/>
      <c r="EEK72" s="41"/>
      <c r="EEL72" s="41"/>
      <c r="EEM72" s="41"/>
      <c r="EEN72" s="41"/>
      <c r="EEO72" s="41"/>
      <c r="EEP72" s="41"/>
      <c r="EEQ72" s="41"/>
      <c r="EER72" s="41"/>
      <c r="EES72" s="41"/>
      <c r="EET72" s="41"/>
      <c r="EEU72" s="41"/>
      <c r="EEV72" s="41"/>
      <c r="EEW72" s="41"/>
      <c r="EEX72" s="41"/>
      <c r="EEY72" s="41"/>
      <c r="EEZ72" s="41"/>
      <c r="EFA72" s="41"/>
      <c r="EFB72" s="41"/>
      <c r="EFC72" s="41"/>
      <c r="EFD72" s="41"/>
      <c r="EFE72" s="41"/>
      <c r="EFF72" s="41"/>
      <c r="EFG72" s="41"/>
      <c r="EFH72" s="41"/>
      <c r="EFI72" s="41"/>
      <c r="EFJ72" s="41"/>
      <c r="EFK72" s="41"/>
      <c r="EFL72" s="41"/>
      <c r="EFM72" s="41"/>
      <c r="EFN72" s="41"/>
      <c r="EFO72" s="41"/>
      <c r="EFP72" s="41"/>
      <c r="EFQ72" s="41"/>
      <c r="EFR72" s="41"/>
      <c r="EFS72" s="41"/>
      <c r="EFT72" s="41"/>
      <c r="EFU72" s="41"/>
      <c r="EFV72" s="41"/>
      <c r="EFW72" s="41"/>
      <c r="EFX72" s="41"/>
      <c r="EFY72" s="41"/>
      <c r="EFZ72" s="41"/>
      <c r="EGA72" s="41"/>
      <c r="EGB72" s="41"/>
      <c r="EGC72" s="41"/>
      <c r="EGD72" s="41"/>
      <c r="EGE72" s="41"/>
      <c r="EGF72" s="41"/>
      <c r="EGG72" s="41"/>
      <c r="EGH72" s="41"/>
      <c r="EGI72" s="41"/>
      <c r="EGJ72" s="41"/>
      <c r="EGK72" s="41"/>
      <c r="EGL72" s="41"/>
      <c r="EGM72" s="41"/>
      <c r="EGN72" s="41"/>
      <c r="EGO72" s="41"/>
      <c r="EGP72" s="41"/>
      <c r="EGQ72" s="41"/>
      <c r="EGR72" s="41"/>
      <c r="EGS72" s="41"/>
      <c r="EGT72" s="41"/>
      <c r="EGU72" s="41"/>
      <c r="EGV72" s="41"/>
      <c r="EGW72" s="41"/>
      <c r="EGX72" s="41"/>
      <c r="EGY72" s="41"/>
      <c r="EGZ72" s="41"/>
      <c r="EHA72" s="41"/>
      <c r="EHB72" s="41"/>
      <c r="EHC72" s="41"/>
      <c r="EHD72" s="41"/>
      <c r="EHE72" s="41"/>
      <c r="EHF72" s="41"/>
      <c r="EHG72" s="41"/>
      <c r="EHH72" s="41"/>
      <c r="EHI72" s="41"/>
      <c r="EHJ72" s="41"/>
      <c r="EHK72" s="41"/>
      <c r="EHL72" s="41"/>
      <c r="EHM72" s="41"/>
      <c r="EHN72" s="41"/>
      <c r="EHO72" s="41"/>
      <c r="EHP72" s="41"/>
      <c r="EHQ72" s="41"/>
      <c r="EHR72" s="41"/>
      <c r="EHS72" s="41"/>
      <c r="EHT72" s="41"/>
      <c r="EHU72" s="41"/>
      <c r="EHV72" s="41"/>
      <c r="EHW72" s="41"/>
      <c r="EHX72" s="41"/>
      <c r="EHY72" s="41"/>
      <c r="EHZ72" s="41"/>
      <c r="EIA72" s="41"/>
      <c r="EIB72" s="41"/>
      <c r="EIC72" s="41"/>
      <c r="EID72" s="41"/>
      <c r="EIE72" s="41"/>
      <c r="EIF72" s="41"/>
      <c r="EIG72" s="41"/>
      <c r="EIH72" s="41"/>
      <c r="EII72" s="41"/>
      <c r="EIJ72" s="41"/>
      <c r="EIK72" s="41"/>
      <c r="EIL72" s="41"/>
      <c r="EIM72" s="41"/>
      <c r="EIN72" s="41"/>
      <c r="EIO72" s="41"/>
      <c r="EIP72" s="41"/>
      <c r="EIQ72" s="41"/>
      <c r="EIR72" s="41"/>
      <c r="EIS72" s="41"/>
      <c r="EIT72" s="41"/>
      <c r="EIU72" s="41"/>
      <c r="EIV72" s="41"/>
      <c r="EIW72" s="41"/>
      <c r="EIX72" s="41"/>
      <c r="EIY72" s="41"/>
      <c r="EIZ72" s="41"/>
      <c r="EJA72" s="41"/>
      <c r="EJB72" s="41"/>
      <c r="EJC72" s="41"/>
      <c r="EJD72" s="41"/>
      <c r="EJE72" s="41"/>
      <c r="EJF72" s="41"/>
      <c r="EJG72" s="41"/>
      <c r="EJH72" s="41"/>
      <c r="EJI72" s="41"/>
      <c r="EJJ72" s="41"/>
      <c r="EJK72" s="41"/>
      <c r="EJL72" s="41"/>
      <c r="EJM72" s="41"/>
      <c r="EJN72" s="41"/>
      <c r="EJO72" s="41"/>
      <c r="EJP72" s="41"/>
      <c r="EJQ72" s="41"/>
      <c r="EJR72" s="41"/>
      <c r="EJS72" s="41"/>
      <c r="EJT72" s="41"/>
      <c r="EJU72" s="41"/>
      <c r="EJV72" s="41"/>
      <c r="EJW72" s="41"/>
      <c r="EJX72" s="41"/>
      <c r="EJY72" s="41"/>
      <c r="EJZ72" s="41"/>
      <c r="EKA72" s="41"/>
      <c r="EKB72" s="41"/>
      <c r="EKC72" s="41"/>
      <c r="EKD72" s="41"/>
      <c r="EKE72" s="41"/>
      <c r="EKF72" s="41"/>
      <c r="EKG72" s="41"/>
      <c r="EKH72" s="41"/>
      <c r="EKI72" s="41"/>
      <c r="EKJ72" s="41"/>
      <c r="EKK72" s="41"/>
      <c r="EKL72" s="41"/>
      <c r="EKM72" s="41"/>
      <c r="EKN72" s="41"/>
      <c r="EKO72" s="41"/>
      <c r="EKP72" s="41"/>
      <c r="EKQ72" s="41"/>
      <c r="EKR72" s="41"/>
      <c r="EKS72" s="41"/>
      <c r="EKT72" s="41"/>
      <c r="EKU72" s="41"/>
      <c r="EKV72" s="41"/>
      <c r="EKW72" s="41"/>
      <c r="EKX72" s="41"/>
      <c r="EKY72" s="41"/>
      <c r="EKZ72" s="41"/>
      <c r="ELA72" s="41"/>
      <c r="ELB72" s="41"/>
      <c r="ELC72" s="41"/>
      <c r="ELD72" s="41"/>
      <c r="ELE72" s="41"/>
      <c r="ELF72" s="41"/>
      <c r="ELG72" s="41"/>
      <c r="ELH72" s="41"/>
      <c r="ELI72" s="41"/>
      <c r="ELJ72" s="41"/>
      <c r="ELK72" s="41"/>
      <c r="ELL72" s="41"/>
      <c r="ELM72" s="41"/>
      <c r="ELN72" s="41"/>
      <c r="ELO72" s="41"/>
      <c r="ELP72" s="41"/>
      <c r="ELQ72" s="41"/>
      <c r="ELR72" s="41"/>
      <c r="ELS72" s="41"/>
      <c r="ELT72" s="41"/>
      <c r="ELU72" s="41"/>
      <c r="ELV72" s="41"/>
      <c r="ELW72" s="41"/>
      <c r="ELX72" s="41"/>
      <c r="ELY72" s="41"/>
      <c r="ELZ72" s="41"/>
      <c r="EMA72" s="41"/>
      <c r="EMB72" s="41"/>
      <c r="EMC72" s="41"/>
      <c r="EMD72" s="41"/>
      <c r="EME72" s="41"/>
      <c r="EMF72" s="41"/>
      <c r="EMG72" s="41"/>
      <c r="EMH72" s="41"/>
      <c r="EMI72" s="41"/>
      <c r="EMJ72" s="41"/>
      <c r="EMK72" s="41"/>
      <c r="EML72" s="41"/>
      <c r="EMM72" s="41"/>
      <c r="EMN72" s="41"/>
      <c r="EMO72" s="41"/>
      <c r="EMP72" s="41"/>
      <c r="EMQ72" s="41"/>
      <c r="EMR72" s="41"/>
      <c r="EMS72" s="41"/>
      <c r="EMT72" s="41"/>
      <c r="EMU72" s="41"/>
      <c r="EMV72" s="41"/>
      <c r="EMW72" s="41"/>
      <c r="EMX72" s="41"/>
      <c r="EMY72" s="41"/>
      <c r="EMZ72" s="41"/>
      <c r="ENA72" s="41"/>
      <c r="ENB72" s="41"/>
      <c r="ENC72" s="41"/>
      <c r="END72" s="41"/>
      <c r="ENE72" s="41"/>
      <c r="ENF72" s="41"/>
      <c r="ENG72" s="41"/>
      <c r="ENH72" s="41"/>
      <c r="ENI72" s="41"/>
      <c r="ENJ72" s="41"/>
      <c r="ENK72" s="41"/>
      <c r="ENL72" s="41"/>
      <c r="ENM72" s="41"/>
      <c r="ENN72" s="41"/>
      <c r="ENO72" s="41"/>
      <c r="ENP72" s="41"/>
      <c r="ENQ72" s="41"/>
      <c r="ENR72" s="41"/>
      <c r="ENS72" s="41"/>
      <c r="ENT72" s="41"/>
      <c r="ENU72" s="41"/>
      <c r="ENV72" s="41"/>
      <c r="ENW72" s="41"/>
      <c r="ENX72" s="41"/>
      <c r="ENY72" s="41"/>
      <c r="ENZ72" s="41"/>
      <c r="EOA72" s="41"/>
      <c r="EOB72" s="41"/>
      <c r="EOC72" s="41"/>
      <c r="EOD72" s="41"/>
      <c r="EOE72" s="41"/>
      <c r="EOF72" s="41"/>
      <c r="EOG72" s="41"/>
      <c r="EOH72" s="41"/>
      <c r="EOI72" s="41"/>
      <c r="EOJ72" s="41"/>
      <c r="EOK72" s="41"/>
      <c r="EOL72" s="41"/>
      <c r="EOM72" s="41"/>
      <c r="EON72" s="41"/>
      <c r="EOO72" s="41"/>
      <c r="EOP72" s="41"/>
      <c r="EOQ72" s="41"/>
      <c r="EOR72" s="41"/>
      <c r="EOS72" s="41"/>
      <c r="EOT72" s="41"/>
      <c r="EOU72" s="41"/>
      <c r="EOV72" s="41"/>
      <c r="EOW72" s="41"/>
      <c r="EOX72" s="41"/>
      <c r="EOY72" s="41"/>
      <c r="EOZ72" s="41"/>
      <c r="EPA72" s="41"/>
      <c r="EPB72" s="41"/>
      <c r="EPC72" s="41"/>
      <c r="EPD72" s="41"/>
      <c r="EPE72" s="41"/>
      <c r="EPF72" s="41"/>
      <c r="EPG72" s="41"/>
      <c r="EPH72" s="41"/>
      <c r="EPI72" s="41"/>
      <c r="EPJ72" s="41"/>
      <c r="EPK72" s="41"/>
      <c r="EPL72" s="41"/>
      <c r="EPM72" s="41"/>
      <c r="EPN72" s="41"/>
      <c r="EPO72" s="41"/>
      <c r="EPP72" s="41"/>
      <c r="EPQ72" s="41"/>
      <c r="EPR72" s="41"/>
      <c r="EPS72" s="41"/>
      <c r="EPT72" s="41"/>
      <c r="EPU72" s="41"/>
      <c r="EPV72" s="41"/>
      <c r="EPW72" s="41"/>
      <c r="EPX72" s="41"/>
      <c r="EPY72" s="41"/>
      <c r="EPZ72" s="41"/>
      <c r="EQA72" s="41"/>
      <c r="EQB72" s="41"/>
      <c r="EQC72" s="41"/>
      <c r="EQD72" s="41"/>
      <c r="EQE72" s="41"/>
      <c r="EQF72" s="41"/>
      <c r="EQG72" s="41"/>
      <c r="EQH72" s="41"/>
      <c r="EQI72" s="41"/>
      <c r="EQJ72" s="41"/>
      <c r="EQK72" s="41"/>
      <c r="EQL72" s="41"/>
      <c r="EQM72" s="41"/>
      <c r="EQN72" s="41"/>
      <c r="EQO72" s="41"/>
      <c r="EQP72" s="41"/>
      <c r="EQQ72" s="41"/>
      <c r="EQR72" s="41"/>
      <c r="EQS72" s="41"/>
      <c r="EQT72" s="41"/>
      <c r="EQU72" s="41"/>
      <c r="EQV72" s="41"/>
      <c r="EQW72" s="41"/>
      <c r="EQX72" s="41"/>
      <c r="EQY72" s="41"/>
      <c r="EQZ72" s="41"/>
      <c r="ERA72" s="41"/>
      <c r="ERB72" s="41"/>
      <c r="ERC72" s="41"/>
      <c r="ERD72" s="41"/>
      <c r="ERE72" s="41"/>
      <c r="ERF72" s="41"/>
      <c r="ERG72" s="41"/>
      <c r="ERH72" s="41"/>
      <c r="ERI72" s="41"/>
      <c r="ERJ72" s="41"/>
      <c r="ERK72" s="41"/>
      <c r="ERL72" s="41"/>
      <c r="ERM72" s="41"/>
      <c r="ERN72" s="41"/>
      <c r="ERO72" s="41"/>
      <c r="ERP72" s="41"/>
      <c r="ERQ72" s="41"/>
      <c r="ERR72" s="41"/>
      <c r="ERS72" s="41"/>
      <c r="ERT72" s="41"/>
      <c r="ERU72" s="41"/>
      <c r="ERV72" s="41"/>
      <c r="ERW72" s="41"/>
      <c r="ERX72" s="41"/>
      <c r="ERY72" s="41"/>
      <c r="ERZ72" s="41"/>
      <c r="ESA72" s="41"/>
      <c r="ESB72" s="41"/>
      <c r="ESC72" s="41"/>
      <c r="ESD72" s="41"/>
      <c r="ESE72" s="41"/>
      <c r="ESF72" s="41"/>
      <c r="ESG72" s="41"/>
      <c r="ESH72" s="41"/>
      <c r="ESI72" s="41"/>
      <c r="ESJ72" s="41"/>
      <c r="ESK72" s="41"/>
      <c r="ESL72" s="41"/>
      <c r="ESM72" s="41"/>
      <c r="ESN72" s="41"/>
      <c r="ESO72" s="41"/>
      <c r="ESP72" s="41"/>
      <c r="ESQ72" s="41"/>
      <c r="ESR72" s="41"/>
      <c r="ESS72" s="41"/>
      <c r="EST72" s="41"/>
      <c r="ESU72" s="41"/>
      <c r="ESV72" s="41"/>
      <c r="ESW72" s="41"/>
      <c r="ESX72" s="41"/>
      <c r="ESY72" s="41"/>
      <c r="ESZ72" s="41"/>
      <c r="ETA72" s="41"/>
      <c r="ETB72" s="41"/>
      <c r="ETC72" s="41"/>
      <c r="ETD72" s="41"/>
      <c r="ETE72" s="41"/>
      <c r="ETF72" s="41"/>
      <c r="ETG72" s="41"/>
      <c r="ETH72" s="41"/>
      <c r="ETI72" s="41"/>
      <c r="ETJ72" s="41"/>
      <c r="ETK72" s="41"/>
      <c r="ETL72" s="41"/>
      <c r="ETM72" s="41"/>
      <c r="ETN72" s="41"/>
      <c r="ETO72" s="41"/>
      <c r="ETP72" s="41"/>
      <c r="ETQ72" s="41"/>
      <c r="ETR72" s="41"/>
      <c r="ETS72" s="41"/>
      <c r="ETT72" s="41"/>
      <c r="ETU72" s="41"/>
      <c r="ETV72" s="41"/>
      <c r="ETW72" s="41"/>
      <c r="ETX72" s="41"/>
      <c r="ETY72" s="41"/>
      <c r="ETZ72" s="41"/>
      <c r="EUA72" s="41"/>
      <c r="EUB72" s="41"/>
      <c r="EUC72" s="41"/>
      <c r="EUD72" s="41"/>
      <c r="EUE72" s="41"/>
      <c r="EUF72" s="41"/>
      <c r="EUG72" s="41"/>
      <c r="EUH72" s="41"/>
      <c r="EUI72" s="41"/>
      <c r="EUJ72" s="41"/>
      <c r="EUK72" s="41"/>
      <c r="EUL72" s="41"/>
      <c r="EUM72" s="41"/>
      <c r="EUN72" s="41"/>
      <c r="EUO72" s="41"/>
      <c r="EUP72" s="41"/>
      <c r="EUQ72" s="41"/>
      <c r="EUR72" s="41"/>
      <c r="EUS72" s="41"/>
      <c r="EUT72" s="41"/>
      <c r="EUU72" s="41"/>
      <c r="EUV72" s="41"/>
      <c r="EUW72" s="41"/>
      <c r="EUX72" s="41"/>
      <c r="EUY72" s="41"/>
      <c r="EUZ72" s="41"/>
      <c r="EVA72" s="41"/>
      <c r="EVB72" s="41"/>
      <c r="EVC72" s="41"/>
      <c r="EVD72" s="41"/>
      <c r="EVE72" s="41"/>
      <c r="EVF72" s="41"/>
      <c r="EVG72" s="41"/>
      <c r="EVH72" s="41"/>
      <c r="EVI72" s="41"/>
      <c r="EVJ72" s="41"/>
      <c r="EVK72" s="41"/>
      <c r="EVL72" s="41"/>
      <c r="EVM72" s="41"/>
      <c r="EVN72" s="41"/>
      <c r="EVO72" s="41"/>
      <c r="EVP72" s="41"/>
      <c r="EVQ72" s="41"/>
      <c r="EVR72" s="41"/>
      <c r="EVS72" s="41"/>
      <c r="EVT72" s="41"/>
      <c r="EVU72" s="41"/>
      <c r="EVV72" s="41"/>
      <c r="EVW72" s="41"/>
      <c r="EVX72" s="41"/>
      <c r="EVY72" s="41"/>
      <c r="EVZ72" s="41"/>
      <c r="EWA72" s="41"/>
      <c r="EWB72" s="41"/>
      <c r="EWC72" s="41"/>
      <c r="EWD72" s="41"/>
      <c r="EWE72" s="41"/>
      <c r="EWF72" s="41"/>
      <c r="EWG72" s="41"/>
      <c r="EWH72" s="41"/>
      <c r="EWI72" s="41"/>
      <c r="EWJ72" s="41"/>
      <c r="EWK72" s="41"/>
      <c r="EWL72" s="41"/>
      <c r="EWM72" s="41"/>
      <c r="EWN72" s="41"/>
      <c r="EWO72" s="41"/>
      <c r="EWP72" s="41"/>
      <c r="EWQ72" s="41"/>
      <c r="EWR72" s="41"/>
      <c r="EWS72" s="41"/>
      <c r="EWT72" s="41"/>
      <c r="EWU72" s="41"/>
      <c r="EWV72" s="41"/>
      <c r="EWW72" s="41"/>
      <c r="EWX72" s="41"/>
      <c r="EWY72" s="41"/>
      <c r="EWZ72" s="41"/>
      <c r="EXA72" s="41"/>
      <c r="EXB72" s="41"/>
      <c r="EXC72" s="41"/>
      <c r="EXD72" s="41"/>
      <c r="EXE72" s="41"/>
      <c r="EXF72" s="41"/>
      <c r="EXG72" s="41"/>
      <c r="EXH72" s="41"/>
      <c r="EXI72" s="41"/>
      <c r="EXJ72" s="41"/>
      <c r="EXK72" s="41"/>
      <c r="EXL72" s="41"/>
      <c r="EXM72" s="41"/>
      <c r="EXN72" s="41"/>
      <c r="EXO72" s="41"/>
      <c r="EXP72" s="41"/>
      <c r="EXQ72" s="41"/>
      <c r="EXR72" s="41"/>
      <c r="EXS72" s="41"/>
      <c r="EXT72" s="41"/>
      <c r="EXU72" s="41"/>
      <c r="EXV72" s="41"/>
      <c r="EXW72" s="41"/>
      <c r="EXX72" s="41"/>
      <c r="EXY72" s="41"/>
      <c r="EXZ72" s="41"/>
      <c r="EYA72" s="41"/>
      <c r="EYB72" s="41"/>
      <c r="EYC72" s="41"/>
      <c r="EYD72" s="41"/>
      <c r="EYE72" s="41"/>
      <c r="EYF72" s="41"/>
      <c r="EYG72" s="41"/>
      <c r="EYH72" s="41"/>
      <c r="EYI72" s="41"/>
      <c r="EYJ72" s="41"/>
      <c r="EYK72" s="41"/>
      <c r="EYL72" s="41"/>
      <c r="EYM72" s="41"/>
      <c r="EYN72" s="41"/>
      <c r="EYO72" s="41"/>
      <c r="EYP72" s="41"/>
      <c r="EYQ72" s="41"/>
      <c r="EYR72" s="41"/>
      <c r="EYS72" s="41"/>
      <c r="EYT72" s="41"/>
      <c r="EYU72" s="41"/>
      <c r="EYV72" s="41"/>
      <c r="EYW72" s="41"/>
      <c r="EYX72" s="41"/>
      <c r="EYY72" s="41"/>
      <c r="EYZ72" s="41"/>
      <c r="EZA72" s="41"/>
      <c r="EZB72" s="41"/>
      <c r="EZC72" s="41"/>
      <c r="EZD72" s="41"/>
      <c r="EZE72" s="41"/>
      <c r="EZF72" s="41"/>
      <c r="EZG72" s="41"/>
      <c r="EZH72" s="41"/>
      <c r="EZI72" s="41"/>
      <c r="EZJ72" s="41"/>
      <c r="EZK72" s="41"/>
      <c r="EZL72" s="41"/>
      <c r="EZM72" s="41"/>
      <c r="EZN72" s="41"/>
      <c r="EZO72" s="41"/>
      <c r="EZP72" s="41"/>
      <c r="EZQ72" s="41"/>
      <c r="EZR72" s="41"/>
      <c r="EZS72" s="41"/>
      <c r="EZT72" s="41"/>
      <c r="EZU72" s="41"/>
      <c r="EZV72" s="41"/>
      <c r="EZW72" s="41"/>
      <c r="EZX72" s="41"/>
      <c r="EZY72" s="41"/>
      <c r="EZZ72" s="41"/>
      <c r="FAA72" s="41"/>
      <c r="FAB72" s="41"/>
      <c r="FAC72" s="41"/>
      <c r="FAD72" s="41"/>
      <c r="FAE72" s="41"/>
      <c r="FAF72" s="41"/>
      <c r="FAG72" s="41"/>
      <c r="FAH72" s="41"/>
      <c r="FAI72" s="41"/>
      <c r="FAJ72" s="41"/>
      <c r="FAK72" s="41"/>
      <c r="FAL72" s="41"/>
      <c r="FAM72" s="41"/>
      <c r="FAN72" s="41"/>
      <c r="FAO72" s="41"/>
      <c r="FAP72" s="41"/>
      <c r="FAQ72" s="41"/>
      <c r="FAR72" s="41"/>
      <c r="FAS72" s="41"/>
      <c r="FAT72" s="41"/>
      <c r="FAU72" s="41"/>
      <c r="FAV72" s="41"/>
      <c r="FAW72" s="41"/>
      <c r="FAX72" s="41"/>
      <c r="FAY72" s="41"/>
      <c r="FAZ72" s="41"/>
      <c r="FBA72" s="41"/>
      <c r="FBB72" s="41"/>
      <c r="FBC72" s="41"/>
      <c r="FBD72" s="41"/>
      <c r="FBE72" s="41"/>
      <c r="FBF72" s="41"/>
      <c r="FBG72" s="41"/>
      <c r="FBH72" s="41"/>
      <c r="FBI72" s="41"/>
      <c r="FBJ72" s="41"/>
      <c r="FBK72" s="41"/>
      <c r="FBL72" s="41"/>
      <c r="FBM72" s="41"/>
      <c r="FBN72" s="41"/>
      <c r="FBO72" s="41"/>
      <c r="FBP72" s="41"/>
      <c r="FBQ72" s="41"/>
      <c r="FBR72" s="41"/>
      <c r="FBS72" s="41"/>
      <c r="FBT72" s="41"/>
      <c r="FBU72" s="41"/>
      <c r="FBV72" s="41"/>
      <c r="FBW72" s="41"/>
      <c r="FBX72" s="41"/>
      <c r="FBY72" s="41"/>
      <c r="FBZ72" s="41"/>
      <c r="FCA72" s="41"/>
      <c r="FCB72" s="41"/>
      <c r="FCC72" s="41"/>
      <c r="FCD72" s="41"/>
      <c r="FCE72" s="41"/>
      <c r="FCF72" s="41"/>
      <c r="FCG72" s="41"/>
      <c r="FCH72" s="41"/>
      <c r="FCI72" s="41"/>
      <c r="FCJ72" s="41"/>
      <c r="FCK72" s="41"/>
      <c r="FCL72" s="41"/>
      <c r="FCM72" s="41"/>
      <c r="FCN72" s="41"/>
      <c r="FCO72" s="41"/>
      <c r="FCP72" s="41"/>
      <c r="FCQ72" s="41"/>
      <c r="FCR72" s="41"/>
      <c r="FCS72" s="41"/>
      <c r="FCT72" s="41"/>
      <c r="FCU72" s="41"/>
      <c r="FCV72" s="41"/>
      <c r="FCW72" s="41"/>
      <c r="FCX72" s="41"/>
      <c r="FCY72" s="41"/>
      <c r="FCZ72" s="41"/>
      <c r="FDA72" s="41"/>
      <c r="FDB72" s="41"/>
      <c r="FDC72" s="41"/>
      <c r="FDD72" s="41"/>
      <c r="FDE72" s="41"/>
      <c r="FDF72" s="41"/>
      <c r="FDG72" s="41"/>
      <c r="FDH72" s="41"/>
      <c r="FDI72" s="41"/>
      <c r="FDJ72" s="41"/>
      <c r="FDK72" s="41"/>
      <c r="FDL72" s="41"/>
      <c r="FDM72" s="41"/>
      <c r="FDN72" s="41"/>
      <c r="FDO72" s="41"/>
      <c r="FDP72" s="41"/>
      <c r="FDQ72" s="41"/>
      <c r="FDR72" s="41"/>
      <c r="FDS72" s="41"/>
      <c r="FDT72" s="41"/>
      <c r="FDU72" s="41"/>
      <c r="FDV72" s="41"/>
      <c r="FDW72" s="41"/>
      <c r="FDX72" s="41"/>
      <c r="FDY72" s="41"/>
      <c r="FDZ72" s="41"/>
      <c r="FEA72" s="41"/>
      <c r="FEB72" s="41"/>
      <c r="FEC72" s="41"/>
      <c r="FED72" s="41"/>
      <c r="FEE72" s="41"/>
      <c r="FEF72" s="41"/>
      <c r="FEG72" s="41"/>
      <c r="FEH72" s="41"/>
      <c r="FEI72" s="41"/>
      <c r="FEJ72" s="41"/>
      <c r="FEK72" s="41"/>
      <c r="FEL72" s="41"/>
      <c r="FEM72" s="41"/>
      <c r="FEN72" s="41"/>
      <c r="FEO72" s="41"/>
      <c r="FEP72" s="41"/>
      <c r="FEQ72" s="41"/>
      <c r="FER72" s="41"/>
      <c r="FES72" s="41"/>
      <c r="FET72" s="41"/>
      <c r="FEU72" s="41"/>
      <c r="FEV72" s="41"/>
      <c r="FEW72" s="41"/>
      <c r="FEX72" s="41"/>
      <c r="FEY72" s="41"/>
      <c r="FEZ72" s="41"/>
      <c r="FFA72" s="41"/>
      <c r="FFB72" s="41"/>
      <c r="FFC72" s="41"/>
      <c r="FFD72" s="41"/>
      <c r="FFE72" s="41"/>
      <c r="FFF72" s="41"/>
      <c r="FFG72" s="41"/>
      <c r="FFH72" s="41"/>
      <c r="FFI72" s="41"/>
      <c r="FFJ72" s="41"/>
      <c r="FFK72" s="41"/>
      <c r="FFL72" s="41"/>
      <c r="FFM72" s="41"/>
      <c r="FFN72" s="41"/>
      <c r="FFO72" s="41"/>
      <c r="FFP72" s="41"/>
      <c r="FFQ72" s="41"/>
      <c r="FFR72" s="41"/>
      <c r="FFS72" s="41"/>
      <c r="FFT72" s="41"/>
      <c r="FFU72" s="41"/>
      <c r="FFV72" s="41"/>
      <c r="FFW72" s="41"/>
      <c r="FFX72" s="41"/>
      <c r="FFY72" s="41"/>
      <c r="FFZ72" s="41"/>
      <c r="FGA72" s="41"/>
      <c r="FGB72" s="41"/>
      <c r="FGC72" s="41"/>
      <c r="FGD72" s="41"/>
      <c r="FGE72" s="41"/>
      <c r="FGF72" s="41"/>
      <c r="FGG72" s="41"/>
      <c r="FGH72" s="41"/>
      <c r="FGI72" s="41"/>
      <c r="FGJ72" s="41"/>
      <c r="FGK72" s="41"/>
      <c r="FGL72" s="41"/>
      <c r="FGM72" s="41"/>
      <c r="FGN72" s="41"/>
      <c r="FGO72" s="41"/>
      <c r="FGP72" s="41"/>
      <c r="FGQ72" s="41"/>
      <c r="FGR72" s="41"/>
      <c r="FGS72" s="41"/>
      <c r="FGT72" s="41"/>
      <c r="FGU72" s="41"/>
      <c r="FGV72" s="41"/>
      <c r="FGW72" s="41"/>
      <c r="FGX72" s="41"/>
      <c r="FGY72" s="41"/>
      <c r="FGZ72" s="41"/>
      <c r="FHA72" s="41"/>
      <c r="FHB72" s="41"/>
      <c r="FHC72" s="41"/>
      <c r="FHD72" s="41"/>
      <c r="FHE72" s="41"/>
      <c r="FHF72" s="41"/>
      <c r="FHG72" s="41"/>
      <c r="FHH72" s="41"/>
      <c r="FHI72" s="41"/>
      <c r="FHJ72" s="41"/>
      <c r="FHK72" s="41"/>
      <c r="FHL72" s="41"/>
      <c r="FHM72" s="41"/>
      <c r="FHN72" s="41"/>
      <c r="FHO72" s="41"/>
      <c r="FHP72" s="41"/>
      <c r="FHQ72" s="41"/>
      <c r="FHR72" s="41"/>
      <c r="FHS72" s="41"/>
      <c r="FHT72" s="41"/>
      <c r="FHU72" s="41"/>
      <c r="FHV72" s="41"/>
      <c r="FHW72" s="41"/>
      <c r="FHX72" s="41"/>
      <c r="FHY72" s="41"/>
      <c r="FHZ72" s="41"/>
      <c r="FIA72" s="41"/>
      <c r="FIB72" s="41"/>
      <c r="FIC72" s="41"/>
      <c r="FID72" s="41"/>
      <c r="FIE72" s="41"/>
      <c r="FIF72" s="41"/>
      <c r="FIG72" s="41"/>
      <c r="FIH72" s="41"/>
      <c r="FII72" s="41"/>
      <c r="FIJ72" s="41"/>
      <c r="FIK72" s="41"/>
      <c r="FIL72" s="41"/>
      <c r="FIM72" s="41"/>
      <c r="FIN72" s="41"/>
      <c r="FIO72" s="41"/>
      <c r="FIP72" s="41"/>
      <c r="FIQ72" s="41"/>
      <c r="FIR72" s="41"/>
      <c r="FIS72" s="41"/>
      <c r="FIT72" s="41"/>
      <c r="FIU72" s="41"/>
      <c r="FIV72" s="41"/>
      <c r="FIW72" s="41"/>
      <c r="FIX72" s="41"/>
      <c r="FIY72" s="41"/>
      <c r="FIZ72" s="41"/>
      <c r="FJA72" s="41"/>
      <c r="FJB72" s="41"/>
      <c r="FJC72" s="41"/>
      <c r="FJD72" s="41"/>
      <c r="FJE72" s="41"/>
      <c r="FJF72" s="41"/>
      <c r="FJG72" s="41"/>
      <c r="FJH72" s="41"/>
      <c r="FJI72" s="41"/>
      <c r="FJJ72" s="41"/>
      <c r="FJK72" s="41"/>
      <c r="FJL72" s="41"/>
      <c r="FJM72" s="41"/>
      <c r="FJN72" s="41"/>
      <c r="FJO72" s="41"/>
      <c r="FJP72" s="41"/>
      <c r="FJQ72" s="41"/>
      <c r="FJR72" s="41"/>
      <c r="FJS72" s="41"/>
      <c r="FJT72" s="41"/>
      <c r="FJU72" s="41"/>
      <c r="FJV72" s="41"/>
      <c r="FJW72" s="41"/>
      <c r="FJX72" s="41"/>
      <c r="FJY72" s="41"/>
      <c r="FJZ72" s="41"/>
      <c r="FKA72" s="41"/>
      <c r="FKB72" s="41"/>
      <c r="FKC72" s="41"/>
      <c r="FKD72" s="41"/>
      <c r="FKE72" s="41"/>
      <c r="FKF72" s="41"/>
      <c r="FKG72" s="41"/>
      <c r="FKH72" s="41"/>
      <c r="FKI72" s="41"/>
      <c r="FKJ72" s="41"/>
      <c r="FKK72" s="41"/>
      <c r="FKL72" s="41"/>
      <c r="FKM72" s="41"/>
      <c r="FKN72" s="41"/>
      <c r="FKO72" s="41"/>
      <c r="FKP72" s="41"/>
      <c r="FKQ72" s="41"/>
      <c r="FKR72" s="41"/>
      <c r="FKS72" s="41"/>
      <c r="FKT72" s="41"/>
      <c r="FKU72" s="41"/>
      <c r="FKV72" s="41"/>
      <c r="FKW72" s="41"/>
      <c r="FKX72" s="41"/>
      <c r="FKY72" s="41"/>
      <c r="FKZ72" s="41"/>
      <c r="FLA72" s="41"/>
      <c r="FLB72" s="41"/>
      <c r="FLC72" s="41"/>
      <c r="FLD72" s="41"/>
      <c r="FLE72" s="41"/>
      <c r="FLF72" s="41"/>
      <c r="FLG72" s="41"/>
      <c r="FLH72" s="41"/>
      <c r="FLI72" s="41"/>
      <c r="FLJ72" s="41"/>
      <c r="FLK72" s="41"/>
      <c r="FLL72" s="41"/>
      <c r="FLM72" s="41"/>
      <c r="FLN72" s="41"/>
      <c r="FLO72" s="41"/>
      <c r="FLP72" s="41"/>
      <c r="FLQ72" s="41"/>
      <c r="FLR72" s="41"/>
      <c r="FLS72" s="41"/>
      <c r="FLT72" s="41"/>
      <c r="FLU72" s="41"/>
      <c r="FLV72" s="41"/>
      <c r="FLW72" s="41"/>
      <c r="FLX72" s="41"/>
      <c r="FLY72" s="41"/>
      <c r="FLZ72" s="41"/>
      <c r="FMA72" s="41"/>
      <c r="FMB72" s="41"/>
      <c r="FMC72" s="41"/>
      <c r="FMD72" s="41"/>
      <c r="FME72" s="41"/>
      <c r="FMF72" s="41"/>
      <c r="FMG72" s="41"/>
      <c r="FMH72" s="41"/>
      <c r="FMI72" s="41"/>
      <c r="FMJ72" s="41"/>
      <c r="FMK72" s="41"/>
      <c r="FML72" s="41"/>
      <c r="FMM72" s="41"/>
      <c r="FMN72" s="41"/>
      <c r="FMO72" s="41"/>
      <c r="FMP72" s="41"/>
      <c r="FMQ72" s="41"/>
      <c r="FMR72" s="41"/>
      <c r="FMS72" s="41"/>
      <c r="FMT72" s="41"/>
      <c r="FMU72" s="41"/>
      <c r="FMV72" s="41"/>
      <c r="FMW72" s="41"/>
      <c r="FMX72" s="41"/>
      <c r="FMY72" s="41"/>
      <c r="FMZ72" s="41"/>
      <c r="FNA72" s="41"/>
      <c r="FNB72" s="41"/>
      <c r="FNC72" s="41"/>
      <c r="FND72" s="41"/>
      <c r="FNE72" s="41"/>
      <c r="FNF72" s="41"/>
      <c r="FNG72" s="41"/>
      <c r="FNH72" s="41"/>
      <c r="FNI72" s="41"/>
      <c r="FNJ72" s="41"/>
      <c r="FNK72" s="41"/>
      <c r="FNL72" s="41"/>
      <c r="FNM72" s="41"/>
      <c r="FNN72" s="41"/>
      <c r="FNO72" s="41"/>
      <c r="FNP72" s="41"/>
      <c r="FNQ72" s="41"/>
      <c r="FNR72" s="41"/>
      <c r="FNS72" s="41"/>
      <c r="FNT72" s="41"/>
      <c r="FNU72" s="41"/>
      <c r="FNV72" s="41"/>
      <c r="FNW72" s="41"/>
      <c r="FNX72" s="41"/>
      <c r="FNY72" s="41"/>
      <c r="FNZ72" s="41"/>
      <c r="FOA72" s="41"/>
      <c r="FOB72" s="41"/>
      <c r="FOC72" s="41"/>
      <c r="FOD72" s="41"/>
      <c r="FOE72" s="41"/>
      <c r="FOF72" s="41"/>
      <c r="FOG72" s="41"/>
      <c r="FOH72" s="41"/>
      <c r="FOI72" s="41"/>
      <c r="FOJ72" s="41"/>
      <c r="FOK72" s="41"/>
      <c r="FOL72" s="41"/>
      <c r="FOM72" s="41"/>
      <c r="FON72" s="41"/>
      <c r="FOO72" s="41"/>
      <c r="FOP72" s="41"/>
      <c r="FOQ72" s="41"/>
      <c r="FOR72" s="41"/>
      <c r="FOS72" s="41"/>
      <c r="FOT72" s="41"/>
      <c r="FOU72" s="41"/>
      <c r="FOV72" s="41"/>
      <c r="FOW72" s="41"/>
      <c r="FOX72" s="41"/>
      <c r="FOY72" s="41"/>
      <c r="FOZ72" s="41"/>
      <c r="FPA72" s="41"/>
      <c r="FPB72" s="41"/>
      <c r="FPC72" s="41"/>
      <c r="FPD72" s="41"/>
      <c r="FPE72" s="41"/>
      <c r="FPF72" s="41"/>
      <c r="FPG72" s="41"/>
      <c r="FPH72" s="41"/>
      <c r="FPI72" s="41"/>
      <c r="FPJ72" s="41"/>
      <c r="FPK72" s="41"/>
      <c r="FPL72" s="41"/>
      <c r="FPM72" s="41"/>
      <c r="FPN72" s="41"/>
      <c r="FPO72" s="41"/>
      <c r="FPP72" s="41"/>
      <c r="FPQ72" s="41"/>
      <c r="FPR72" s="41"/>
      <c r="FPS72" s="41"/>
      <c r="FPT72" s="41"/>
      <c r="FPU72" s="41"/>
      <c r="FPV72" s="41"/>
      <c r="FPW72" s="41"/>
      <c r="FPX72" s="41"/>
      <c r="FPY72" s="41"/>
      <c r="FPZ72" s="41"/>
      <c r="FQA72" s="41"/>
      <c r="FQB72" s="41"/>
      <c r="FQC72" s="41"/>
      <c r="FQD72" s="41"/>
      <c r="FQE72" s="41"/>
      <c r="FQF72" s="41"/>
      <c r="FQG72" s="41"/>
      <c r="FQH72" s="41"/>
      <c r="FQI72" s="41"/>
      <c r="FQJ72" s="41"/>
      <c r="FQK72" s="41"/>
      <c r="FQL72" s="41"/>
      <c r="FQM72" s="41"/>
      <c r="FQN72" s="41"/>
      <c r="FQO72" s="41"/>
      <c r="FQP72" s="41"/>
      <c r="FQQ72" s="41"/>
      <c r="FQR72" s="41"/>
      <c r="FQS72" s="41"/>
      <c r="FQT72" s="41"/>
      <c r="FQU72" s="41"/>
      <c r="FQV72" s="41"/>
      <c r="FQW72" s="41"/>
      <c r="FQX72" s="41"/>
      <c r="FQY72" s="41"/>
      <c r="FQZ72" s="41"/>
      <c r="FRA72" s="41"/>
      <c r="FRB72" s="41"/>
      <c r="FRC72" s="41"/>
      <c r="FRD72" s="41"/>
      <c r="FRE72" s="41"/>
      <c r="FRF72" s="41"/>
      <c r="FRG72" s="41"/>
      <c r="FRH72" s="41"/>
      <c r="FRI72" s="41"/>
      <c r="FRJ72" s="41"/>
      <c r="FRK72" s="41"/>
      <c r="FRL72" s="41"/>
      <c r="FRM72" s="41"/>
      <c r="FRN72" s="41"/>
      <c r="FRO72" s="41"/>
      <c r="FRP72" s="41"/>
      <c r="FRQ72" s="41"/>
      <c r="FRR72" s="41"/>
      <c r="FRS72" s="41"/>
      <c r="FRT72" s="41"/>
      <c r="FRU72" s="41"/>
      <c r="FRV72" s="41"/>
      <c r="FRW72" s="41"/>
      <c r="FRX72" s="41"/>
      <c r="FRY72" s="41"/>
      <c r="FRZ72" s="41"/>
      <c r="FSA72" s="41"/>
      <c r="FSB72" s="41"/>
      <c r="FSC72" s="41"/>
      <c r="FSD72" s="41"/>
      <c r="FSE72" s="41"/>
      <c r="FSF72" s="41"/>
      <c r="FSG72" s="41"/>
      <c r="FSH72" s="41"/>
      <c r="FSI72" s="41"/>
      <c r="FSJ72" s="41"/>
      <c r="FSK72" s="41"/>
      <c r="FSL72" s="41"/>
      <c r="FSM72" s="41"/>
      <c r="FSN72" s="41"/>
      <c r="FSO72" s="41"/>
      <c r="FSP72" s="41"/>
      <c r="FSQ72" s="41"/>
      <c r="FSR72" s="41"/>
      <c r="FSS72" s="41"/>
      <c r="FST72" s="41"/>
      <c r="FSU72" s="41"/>
      <c r="FSV72" s="41"/>
      <c r="FSW72" s="41"/>
      <c r="FSX72" s="41"/>
      <c r="FSY72" s="41"/>
      <c r="FSZ72" s="41"/>
      <c r="FTA72" s="41"/>
      <c r="FTB72" s="41"/>
      <c r="FTC72" s="41"/>
      <c r="FTD72" s="41"/>
      <c r="FTE72" s="41"/>
      <c r="FTF72" s="41"/>
      <c r="FTG72" s="41"/>
      <c r="FTH72" s="41"/>
      <c r="FTI72" s="41"/>
      <c r="FTJ72" s="41"/>
      <c r="FTK72" s="41"/>
      <c r="FTL72" s="41"/>
      <c r="FTM72" s="41"/>
      <c r="FTN72" s="41"/>
      <c r="FTO72" s="41"/>
      <c r="FTP72" s="41"/>
      <c r="FTQ72" s="41"/>
      <c r="FTR72" s="41"/>
      <c r="FTS72" s="41"/>
      <c r="FTT72" s="41"/>
      <c r="FTU72" s="41"/>
      <c r="FTV72" s="41"/>
      <c r="FTW72" s="41"/>
      <c r="FTX72" s="41"/>
      <c r="FTY72" s="41"/>
      <c r="FTZ72" s="41"/>
      <c r="FUA72" s="41"/>
      <c r="FUB72" s="41"/>
      <c r="FUC72" s="41"/>
      <c r="FUD72" s="41"/>
      <c r="FUE72" s="41"/>
      <c r="FUF72" s="41"/>
      <c r="FUG72" s="41"/>
      <c r="FUH72" s="41"/>
      <c r="FUI72" s="41"/>
      <c r="FUJ72" s="41"/>
      <c r="FUK72" s="41"/>
      <c r="FUL72" s="41"/>
      <c r="FUM72" s="41"/>
      <c r="FUN72" s="41"/>
      <c r="FUO72" s="41"/>
      <c r="FUP72" s="41"/>
      <c r="FUQ72" s="41"/>
      <c r="FUR72" s="41"/>
      <c r="FUS72" s="41"/>
      <c r="FUT72" s="41"/>
      <c r="FUU72" s="41"/>
      <c r="FUV72" s="41"/>
      <c r="FUW72" s="41"/>
      <c r="FUX72" s="41"/>
      <c r="FUY72" s="41"/>
      <c r="FUZ72" s="41"/>
      <c r="FVA72" s="41"/>
      <c r="FVB72" s="41"/>
      <c r="FVC72" s="41"/>
      <c r="FVD72" s="41"/>
      <c r="FVE72" s="41"/>
      <c r="FVF72" s="41"/>
      <c r="FVG72" s="41"/>
      <c r="FVH72" s="41"/>
      <c r="FVI72" s="41"/>
      <c r="FVJ72" s="41"/>
      <c r="FVK72" s="41"/>
      <c r="FVL72" s="41"/>
      <c r="FVM72" s="41"/>
      <c r="FVN72" s="41"/>
      <c r="FVO72" s="41"/>
      <c r="FVP72" s="41"/>
      <c r="FVQ72" s="41"/>
      <c r="FVR72" s="41"/>
      <c r="FVS72" s="41"/>
      <c r="FVT72" s="41"/>
      <c r="FVU72" s="41"/>
      <c r="FVV72" s="41"/>
      <c r="FVW72" s="41"/>
      <c r="FVX72" s="41"/>
      <c r="FVY72" s="41"/>
      <c r="FVZ72" s="41"/>
      <c r="FWA72" s="41"/>
      <c r="FWB72" s="41"/>
      <c r="FWC72" s="41"/>
      <c r="FWD72" s="41"/>
      <c r="FWE72" s="41"/>
      <c r="FWF72" s="41"/>
      <c r="FWG72" s="41"/>
      <c r="FWH72" s="41"/>
      <c r="FWI72" s="41"/>
      <c r="FWJ72" s="41"/>
      <c r="FWK72" s="41"/>
      <c r="FWL72" s="41"/>
      <c r="FWM72" s="41"/>
      <c r="FWN72" s="41"/>
      <c r="FWO72" s="41"/>
      <c r="FWP72" s="41"/>
      <c r="FWQ72" s="41"/>
      <c r="FWR72" s="41"/>
      <c r="FWS72" s="41"/>
      <c r="FWT72" s="41"/>
      <c r="FWU72" s="41"/>
      <c r="FWV72" s="41"/>
      <c r="FWW72" s="41"/>
      <c r="FWX72" s="41"/>
      <c r="FWY72" s="41"/>
      <c r="FWZ72" s="41"/>
      <c r="FXA72" s="41"/>
      <c r="FXB72" s="41"/>
      <c r="FXC72" s="41"/>
      <c r="FXD72" s="41"/>
      <c r="FXE72" s="41"/>
      <c r="FXF72" s="41"/>
      <c r="FXG72" s="41"/>
      <c r="FXH72" s="41"/>
      <c r="FXI72" s="41"/>
      <c r="FXJ72" s="41"/>
      <c r="FXK72" s="41"/>
      <c r="FXL72" s="41"/>
      <c r="FXM72" s="41"/>
      <c r="FXN72" s="41"/>
      <c r="FXO72" s="41"/>
      <c r="FXP72" s="41"/>
      <c r="FXQ72" s="41"/>
      <c r="FXR72" s="41"/>
      <c r="FXS72" s="41"/>
      <c r="FXT72" s="41"/>
      <c r="FXU72" s="41"/>
      <c r="FXV72" s="41"/>
      <c r="FXW72" s="41"/>
      <c r="FXX72" s="41"/>
      <c r="FXY72" s="41"/>
      <c r="FXZ72" s="41"/>
      <c r="FYA72" s="41"/>
      <c r="FYB72" s="41"/>
      <c r="FYC72" s="41"/>
      <c r="FYD72" s="41"/>
      <c r="FYE72" s="41"/>
      <c r="FYF72" s="41"/>
      <c r="FYG72" s="41"/>
      <c r="FYH72" s="41"/>
      <c r="FYI72" s="41"/>
      <c r="FYJ72" s="41"/>
      <c r="FYK72" s="41"/>
      <c r="FYL72" s="41"/>
      <c r="FYM72" s="41"/>
      <c r="FYN72" s="41"/>
      <c r="FYO72" s="41"/>
      <c r="FYP72" s="41"/>
      <c r="FYQ72" s="41"/>
      <c r="FYR72" s="41"/>
      <c r="FYS72" s="41"/>
      <c r="FYT72" s="41"/>
      <c r="FYU72" s="41"/>
      <c r="FYV72" s="41"/>
      <c r="FYW72" s="41"/>
      <c r="FYX72" s="41"/>
      <c r="FYY72" s="41"/>
      <c r="FYZ72" s="41"/>
      <c r="FZA72" s="41"/>
      <c r="FZB72" s="41"/>
      <c r="FZC72" s="41"/>
      <c r="FZD72" s="41"/>
      <c r="FZE72" s="41"/>
      <c r="FZF72" s="41"/>
      <c r="FZG72" s="41"/>
      <c r="FZH72" s="41"/>
      <c r="FZI72" s="41"/>
      <c r="FZJ72" s="41"/>
      <c r="FZK72" s="41"/>
      <c r="FZL72" s="41"/>
      <c r="FZM72" s="41"/>
      <c r="FZN72" s="41"/>
      <c r="FZO72" s="41"/>
      <c r="FZP72" s="41"/>
      <c r="FZQ72" s="41"/>
      <c r="FZR72" s="41"/>
      <c r="FZS72" s="41"/>
      <c r="FZT72" s="41"/>
      <c r="FZU72" s="41"/>
      <c r="FZV72" s="41"/>
      <c r="FZW72" s="41"/>
      <c r="FZX72" s="41"/>
      <c r="FZY72" s="41"/>
      <c r="FZZ72" s="41"/>
      <c r="GAA72" s="41"/>
      <c r="GAB72" s="41"/>
      <c r="GAC72" s="41"/>
      <c r="GAD72" s="41"/>
      <c r="GAE72" s="41"/>
      <c r="GAF72" s="41"/>
      <c r="GAG72" s="41"/>
      <c r="GAH72" s="41"/>
      <c r="GAI72" s="41"/>
      <c r="GAJ72" s="41"/>
      <c r="GAK72" s="41"/>
      <c r="GAL72" s="41"/>
      <c r="GAM72" s="41"/>
      <c r="GAN72" s="41"/>
      <c r="GAO72" s="41"/>
      <c r="GAP72" s="41"/>
      <c r="GAQ72" s="41"/>
      <c r="GAR72" s="41"/>
      <c r="GAS72" s="41"/>
      <c r="GAT72" s="41"/>
      <c r="GAU72" s="41"/>
      <c r="GAV72" s="41"/>
      <c r="GAW72" s="41"/>
      <c r="GAX72" s="41"/>
      <c r="GAY72" s="41"/>
      <c r="GAZ72" s="41"/>
      <c r="GBA72" s="41"/>
      <c r="GBB72" s="41"/>
      <c r="GBC72" s="41"/>
      <c r="GBD72" s="41"/>
      <c r="GBE72" s="41"/>
      <c r="GBF72" s="41"/>
      <c r="GBG72" s="41"/>
      <c r="GBH72" s="41"/>
      <c r="GBI72" s="41"/>
      <c r="GBJ72" s="41"/>
      <c r="GBK72" s="41"/>
      <c r="GBL72" s="41"/>
      <c r="GBM72" s="41"/>
      <c r="GBN72" s="41"/>
      <c r="GBO72" s="41"/>
      <c r="GBP72" s="41"/>
      <c r="GBQ72" s="41"/>
      <c r="GBR72" s="41"/>
      <c r="GBS72" s="41"/>
      <c r="GBT72" s="41"/>
      <c r="GBU72" s="41"/>
      <c r="GBV72" s="41"/>
      <c r="GBW72" s="41"/>
      <c r="GBX72" s="41"/>
      <c r="GBY72" s="41"/>
      <c r="GBZ72" s="41"/>
      <c r="GCA72" s="41"/>
      <c r="GCB72" s="41"/>
      <c r="GCC72" s="41"/>
      <c r="GCD72" s="41"/>
      <c r="GCE72" s="41"/>
      <c r="GCF72" s="41"/>
      <c r="GCG72" s="41"/>
      <c r="GCH72" s="41"/>
      <c r="GCI72" s="41"/>
      <c r="GCJ72" s="41"/>
      <c r="GCK72" s="41"/>
      <c r="GCL72" s="41"/>
      <c r="GCM72" s="41"/>
      <c r="GCN72" s="41"/>
      <c r="GCO72" s="41"/>
      <c r="GCP72" s="41"/>
      <c r="GCQ72" s="41"/>
      <c r="GCR72" s="41"/>
      <c r="GCS72" s="41"/>
      <c r="GCT72" s="41"/>
      <c r="GCU72" s="41"/>
      <c r="GCV72" s="41"/>
      <c r="GCW72" s="41"/>
      <c r="GCX72" s="41"/>
      <c r="GCY72" s="41"/>
      <c r="GCZ72" s="41"/>
      <c r="GDA72" s="41"/>
      <c r="GDB72" s="41"/>
      <c r="GDC72" s="41"/>
      <c r="GDD72" s="41"/>
      <c r="GDE72" s="41"/>
      <c r="GDF72" s="41"/>
      <c r="GDG72" s="41"/>
      <c r="GDH72" s="41"/>
      <c r="GDI72" s="41"/>
      <c r="GDJ72" s="41"/>
      <c r="GDK72" s="41"/>
      <c r="GDL72" s="41"/>
      <c r="GDM72" s="41"/>
      <c r="GDN72" s="41"/>
      <c r="GDO72" s="41"/>
      <c r="GDP72" s="41"/>
      <c r="GDQ72" s="41"/>
      <c r="GDR72" s="41"/>
      <c r="GDS72" s="41"/>
      <c r="GDT72" s="41"/>
      <c r="GDU72" s="41"/>
      <c r="GDV72" s="41"/>
      <c r="GDW72" s="41"/>
      <c r="GDX72" s="41"/>
      <c r="GDY72" s="41"/>
      <c r="GDZ72" s="41"/>
      <c r="GEA72" s="41"/>
      <c r="GEB72" s="41"/>
      <c r="GEC72" s="41"/>
      <c r="GED72" s="41"/>
      <c r="GEE72" s="41"/>
      <c r="GEF72" s="41"/>
      <c r="GEG72" s="41"/>
      <c r="GEH72" s="41"/>
      <c r="GEI72" s="41"/>
      <c r="GEJ72" s="41"/>
      <c r="GEK72" s="41"/>
      <c r="GEL72" s="41"/>
      <c r="GEM72" s="41"/>
      <c r="GEN72" s="41"/>
      <c r="GEO72" s="41"/>
      <c r="GEP72" s="41"/>
      <c r="GEQ72" s="41"/>
      <c r="GER72" s="41"/>
      <c r="GES72" s="41"/>
      <c r="GET72" s="41"/>
      <c r="GEU72" s="41"/>
      <c r="GEV72" s="41"/>
      <c r="GEW72" s="41"/>
      <c r="GEX72" s="41"/>
      <c r="GEY72" s="41"/>
      <c r="GEZ72" s="41"/>
      <c r="GFA72" s="41"/>
      <c r="GFB72" s="41"/>
      <c r="GFC72" s="41"/>
      <c r="GFD72" s="41"/>
      <c r="GFE72" s="41"/>
      <c r="GFF72" s="41"/>
      <c r="GFG72" s="41"/>
      <c r="GFH72" s="41"/>
      <c r="GFI72" s="41"/>
      <c r="GFJ72" s="41"/>
      <c r="GFK72" s="41"/>
      <c r="GFL72" s="41"/>
      <c r="GFM72" s="41"/>
      <c r="GFN72" s="41"/>
      <c r="GFO72" s="41"/>
      <c r="GFP72" s="41"/>
      <c r="GFQ72" s="41"/>
      <c r="GFR72" s="41"/>
      <c r="GFS72" s="41"/>
      <c r="GFT72" s="41"/>
      <c r="GFU72" s="41"/>
      <c r="GFV72" s="41"/>
      <c r="GFW72" s="41"/>
      <c r="GFX72" s="41"/>
      <c r="GFY72" s="41"/>
      <c r="GFZ72" s="41"/>
      <c r="GGA72" s="41"/>
      <c r="GGB72" s="41"/>
      <c r="GGC72" s="41"/>
      <c r="GGD72" s="41"/>
      <c r="GGE72" s="41"/>
      <c r="GGF72" s="41"/>
      <c r="GGG72" s="41"/>
      <c r="GGH72" s="41"/>
      <c r="GGI72" s="41"/>
      <c r="GGJ72" s="41"/>
      <c r="GGK72" s="41"/>
      <c r="GGL72" s="41"/>
      <c r="GGM72" s="41"/>
      <c r="GGN72" s="41"/>
      <c r="GGO72" s="41"/>
      <c r="GGP72" s="41"/>
      <c r="GGQ72" s="41"/>
      <c r="GGR72" s="41"/>
      <c r="GGS72" s="41"/>
      <c r="GGT72" s="41"/>
      <c r="GGU72" s="41"/>
      <c r="GGV72" s="41"/>
      <c r="GGW72" s="41"/>
      <c r="GGX72" s="41"/>
      <c r="GGY72" s="41"/>
      <c r="GGZ72" s="41"/>
      <c r="GHA72" s="41"/>
      <c r="GHB72" s="41"/>
      <c r="GHC72" s="41"/>
      <c r="GHD72" s="41"/>
      <c r="GHE72" s="41"/>
      <c r="GHF72" s="41"/>
      <c r="GHG72" s="41"/>
      <c r="GHH72" s="41"/>
      <c r="GHI72" s="41"/>
      <c r="GHJ72" s="41"/>
      <c r="GHK72" s="41"/>
      <c r="GHL72" s="41"/>
      <c r="GHM72" s="41"/>
      <c r="GHN72" s="41"/>
      <c r="GHO72" s="41"/>
      <c r="GHP72" s="41"/>
      <c r="GHQ72" s="41"/>
      <c r="GHR72" s="41"/>
      <c r="GHS72" s="41"/>
      <c r="GHT72" s="41"/>
      <c r="GHU72" s="41"/>
      <c r="GHV72" s="41"/>
      <c r="GHW72" s="41"/>
      <c r="GHX72" s="41"/>
      <c r="GHY72" s="41"/>
      <c r="GHZ72" s="41"/>
      <c r="GIA72" s="41"/>
      <c r="GIB72" s="41"/>
      <c r="GIC72" s="41"/>
      <c r="GID72" s="41"/>
      <c r="GIE72" s="41"/>
      <c r="GIF72" s="41"/>
      <c r="GIG72" s="41"/>
      <c r="GIH72" s="41"/>
      <c r="GII72" s="41"/>
      <c r="GIJ72" s="41"/>
      <c r="GIK72" s="41"/>
      <c r="GIL72" s="41"/>
      <c r="GIM72" s="41"/>
      <c r="GIN72" s="41"/>
      <c r="GIO72" s="41"/>
      <c r="GIP72" s="41"/>
      <c r="GIQ72" s="41"/>
      <c r="GIR72" s="41"/>
      <c r="GIS72" s="41"/>
      <c r="GIT72" s="41"/>
      <c r="GIU72" s="41"/>
      <c r="GIV72" s="41"/>
      <c r="GIW72" s="41"/>
      <c r="GIX72" s="41"/>
      <c r="GIY72" s="41"/>
      <c r="GIZ72" s="41"/>
      <c r="GJA72" s="41"/>
      <c r="GJB72" s="41"/>
      <c r="GJC72" s="41"/>
      <c r="GJD72" s="41"/>
      <c r="GJE72" s="41"/>
      <c r="GJF72" s="41"/>
      <c r="GJG72" s="41"/>
      <c r="GJH72" s="41"/>
      <c r="GJI72" s="41"/>
      <c r="GJJ72" s="41"/>
      <c r="GJK72" s="41"/>
      <c r="GJL72" s="41"/>
      <c r="GJM72" s="41"/>
      <c r="GJN72" s="41"/>
      <c r="GJO72" s="41"/>
      <c r="GJP72" s="41"/>
      <c r="GJQ72" s="41"/>
      <c r="GJR72" s="41"/>
      <c r="GJS72" s="41"/>
      <c r="GJT72" s="41"/>
      <c r="GJU72" s="41"/>
      <c r="GJV72" s="41"/>
      <c r="GJW72" s="41"/>
      <c r="GJX72" s="41"/>
      <c r="GJY72" s="41"/>
      <c r="GJZ72" s="41"/>
      <c r="GKA72" s="41"/>
      <c r="GKB72" s="41"/>
      <c r="GKC72" s="41"/>
      <c r="GKD72" s="41"/>
      <c r="GKE72" s="41"/>
      <c r="GKF72" s="41"/>
      <c r="GKG72" s="41"/>
      <c r="GKH72" s="41"/>
      <c r="GKI72" s="41"/>
      <c r="GKJ72" s="41"/>
      <c r="GKK72" s="41"/>
      <c r="GKL72" s="41"/>
      <c r="GKM72" s="41"/>
      <c r="GKN72" s="41"/>
      <c r="GKO72" s="41"/>
      <c r="GKP72" s="41"/>
      <c r="GKQ72" s="41"/>
      <c r="GKR72" s="41"/>
      <c r="GKS72" s="41"/>
      <c r="GKT72" s="41"/>
      <c r="GKU72" s="41"/>
      <c r="GKV72" s="41"/>
      <c r="GKW72" s="41"/>
      <c r="GKX72" s="41"/>
      <c r="GKY72" s="41"/>
      <c r="GKZ72" s="41"/>
      <c r="GLA72" s="41"/>
      <c r="GLB72" s="41"/>
      <c r="GLC72" s="41"/>
      <c r="GLD72" s="41"/>
      <c r="GLE72" s="41"/>
      <c r="GLF72" s="41"/>
      <c r="GLG72" s="41"/>
      <c r="GLH72" s="41"/>
      <c r="GLI72" s="41"/>
      <c r="GLJ72" s="41"/>
      <c r="GLK72" s="41"/>
      <c r="GLL72" s="41"/>
      <c r="GLM72" s="41"/>
      <c r="GLN72" s="41"/>
      <c r="GLO72" s="41"/>
      <c r="GLP72" s="41"/>
      <c r="GLQ72" s="41"/>
      <c r="GLR72" s="41"/>
      <c r="GLS72" s="41"/>
      <c r="GLT72" s="41"/>
      <c r="GLU72" s="41"/>
      <c r="GLV72" s="41"/>
      <c r="GLW72" s="41"/>
      <c r="GLX72" s="41"/>
      <c r="GLY72" s="41"/>
      <c r="GLZ72" s="41"/>
      <c r="GMA72" s="41"/>
      <c r="GMB72" s="41"/>
      <c r="GMC72" s="41"/>
      <c r="GMD72" s="41"/>
      <c r="GME72" s="41"/>
      <c r="GMF72" s="41"/>
      <c r="GMG72" s="41"/>
      <c r="GMH72" s="41"/>
      <c r="GMI72" s="41"/>
      <c r="GMJ72" s="41"/>
      <c r="GMK72" s="41"/>
      <c r="GML72" s="41"/>
      <c r="GMM72" s="41"/>
      <c r="GMN72" s="41"/>
      <c r="GMO72" s="41"/>
      <c r="GMP72" s="41"/>
      <c r="GMQ72" s="41"/>
      <c r="GMR72" s="41"/>
      <c r="GMS72" s="41"/>
      <c r="GMT72" s="41"/>
      <c r="GMU72" s="41"/>
      <c r="GMV72" s="41"/>
      <c r="GMW72" s="41"/>
      <c r="GMX72" s="41"/>
      <c r="GMY72" s="41"/>
      <c r="GMZ72" s="41"/>
      <c r="GNA72" s="41"/>
      <c r="GNB72" s="41"/>
      <c r="GNC72" s="41"/>
      <c r="GND72" s="41"/>
      <c r="GNE72" s="41"/>
      <c r="GNF72" s="41"/>
      <c r="GNG72" s="41"/>
      <c r="GNH72" s="41"/>
      <c r="GNI72" s="41"/>
      <c r="GNJ72" s="41"/>
      <c r="GNK72" s="41"/>
      <c r="GNL72" s="41"/>
      <c r="GNM72" s="41"/>
      <c r="GNN72" s="41"/>
      <c r="GNO72" s="41"/>
      <c r="GNP72" s="41"/>
      <c r="GNQ72" s="41"/>
      <c r="GNR72" s="41"/>
      <c r="GNS72" s="41"/>
      <c r="GNT72" s="41"/>
      <c r="GNU72" s="41"/>
      <c r="GNV72" s="41"/>
      <c r="GNW72" s="41"/>
      <c r="GNX72" s="41"/>
      <c r="GNY72" s="41"/>
      <c r="GNZ72" s="41"/>
      <c r="GOA72" s="41"/>
      <c r="GOB72" s="41"/>
      <c r="GOC72" s="41"/>
      <c r="GOD72" s="41"/>
      <c r="GOE72" s="41"/>
      <c r="GOF72" s="41"/>
      <c r="GOG72" s="41"/>
      <c r="GOH72" s="41"/>
      <c r="GOI72" s="41"/>
      <c r="GOJ72" s="41"/>
      <c r="GOK72" s="41"/>
      <c r="GOL72" s="41"/>
      <c r="GOM72" s="41"/>
      <c r="GON72" s="41"/>
      <c r="GOO72" s="41"/>
      <c r="GOP72" s="41"/>
      <c r="GOQ72" s="41"/>
      <c r="GOR72" s="41"/>
      <c r="GOS72" s="41"/>
      <c r="GOT72" s="41"/>
      <c r="GOU72" s="41"/>
      <c r="GOV72" s="41"/>
      <c r="GOW72" s="41"/>
      <c r="GOX72" s="41"/>
      <c r="GOY72" s="41"/>
      <c r="GOZ72" s="41"/>
      <c r="GPA72" s="41"/>
      <c r="GPB72" s="41"/>
      <c r="GPC72" s="41"/>
      <c r="GPD72" s="41"/>
      <c r="GPE72" s="41"/>
      <c r="GPF72" s="41"/>
      <c r="GPG72" s="41"/>
      <c r="GPH72" s="41"/>
      <c r="GPI72" s="41"/>
      <c r="GPJ72" s="41"/>
      <c r="GPK72" s="41"/>
      <c r="GPL72" s="41"/>
      <c r="GPM72" s="41"/>
      <c r="GPN72" s="41"/>
      <c r="GPO72" s="41"/>
      <c r="GPP72" s="41"/>
      <c r="GPQ72" s="41"/>
      <c r="GPR72" s="41"/>
      <c r="GPS72" s="41"/>
      <c r="GPT72" s="41"/>
      <c r="GPU72" s="41"/>
      <c r="GPV72" s="41"/>
      <c r="GPW72" s="41"/>
      <c r="GPX72" s="41"/>
      <c r="GPY72" s="41"/>
      <c r="GPZ72" s="41"/>
      <c r="GQA72" s="41"/>
      <c r="GQB72" s="41"/>
      <c r="GQC72" s="41"/>
      <c r="GQD72" s="41"/>
      <c r="GQE72" s="41"/>
      <c r="GQF72" s="41"/>
      <c r="GQG72" s="41"/>
      <c r="GQH72" s="41"/>
      <c r="GQI72" s="41"/>
      <c r="GQJ72" s="41"/>
      <c r="GQK72" s="41"/>
      <c r="GQL72" s="41"/>
      <c r="GQM72" s="41"/>
      <c r="GQN72" s="41"/>
      <c r="GQO72" s="41"/>
      <c r="GQP72" s="41"/>
      <c r="GQQ72" s="41"/>
      <c r="GQR72" s="41"/>
      <c r="GQS72" s="41"/>
      <c r="GQT72" s="41"/>
      <c r="GQU72" s="41"/>
      <c r="GQV72" s="41"/>
      <c r="GQW72" s="41"/>
      <c r="GQX72" s="41"/>
      <c r="GQY72" s="41"/>
      <c r="GQZ72" s="41"/>
      <c r="GRA72" s="41"/>
      <c r="GRB72" s="41"/>
      <c r="GRC72" s="41"/>
      <c r="GRD72" s="41"/>
      <c r="GRE72" s="41"/>
      <c r="GRF72" s="41"/>
      <c r="GRG72" s="41"/>
      <c r="GRH72" s="41"/>
      <c r="GRI72" s="41"/>
      <c r="GRJ72" s="41"/>
      <c r="GRK72" s="41"/>
      <c r="GRL72" s="41"/>
      <c r="GRM72" s="41"/>
      <c r="GRN72" s="41"/>
      <c r="GRO72" s="41"/>
      <c r="GRP72" s="41"/>
      <c r="GRQ72" s="41"/>
      <c r="GRR72" s="41"/>
      <c r="GRS72" s="41"/>
      <c r="GRT72" s="41"/>
      <c r="GRU72" s="41"/>
      <c r="GRV72" s="41"/>
      <c r="GRW72" s="41"/>
      <c r="GRX72" s="41"/>
      <c r="GRY72" s="41"/>
      <c r="GRZ72" s="41"/>
      <c r="GSA72" s="41"/>
      <c r="GSB72" s="41"/>
      <c r="GSC72" s="41"/>
      <c r="GSD72" s="41"/>
      <c r="GSE72" s="41"/>
      <c r="GSF72" s="41"/>
      <c r="GSG72" s="41"/>
      <c r="GSH72" s="41"/>
      <c r="GSI72" s="41"/>
      <c r="GSJ72" s="41"/>
      <c r="GSK72" s="41"/>
      <c r="GSL72" s="41"/>
      <c r="GSM72" s="41"/>
      <c r="GSN72" s="41"/>
      <c r="GSO72" s="41"/>
      <c r="GSP72" s="41"/>
      <c r="GSQ72" s="41"/>
      <c r="GSR72" s="41"/>
      <c r="GSS72" s="41"/>
      <c r="GST72" s="41"/>
      <c r="GSU72" s="41"/>
      <c r="GSV72" s="41"/>
      <c r="GSW72" s="41"/>
      <c r="GSX72" s="41"/>
      <c r="GSY72" s="41"/>
      <c r="GSZ72" s="41"/>
      <c r="GTA72" s="41"/>
      <c r="GTB72" s="41"/>
      <c r="GTC72" s="41"/>
      <c r="GTD72" s="41"/>
      <c r="GTE72" s="41"/>
      <c r="GTF72" s="41"/>
      <c r="GTG72" s="41"/>
      <c r="GTH72" s="41"/>
      <c r="GTI72" s="41"/>
      <c r="GTJ72" s="41"/>
      <c r="GTK72" s="41"/>
      <c r="GTL72" s="41"/>
      <c r="GTM72" s="41"/>
      <c r="GTN72" s="41"/>
      <c r="GTO72" s="41"/>
      <c r="GTP72" s="41"/>
      <c r="GTQ72" s="41"/>
      <c r="GTR72" s="41"/>
      <c r="GTS72" s="41"/>
      <c r="GTT72" s="41"/>
      <c r="GTU72" s="41"/>
      <c r="GTV72" s="41"/>
      <c r="GTW72" s="41"/>
      <c r="GTX72" s="41"/>
      <c r="GTY72" s="41"/>
      <c r="GTZ72" s="41"/>
      <c r="GUA72" s="41"/>
      <c r="GUB72" s="41"/>
      <c r="GUC72" s="41"/>
      <c r="GUD72" s="41"/>
      <c r="GUE72" s="41"/>
      <c r="GUF72" s="41"/>
      <c r="GUG72" s="41"/>
      <c r="GUH72" s="41"/>
      <c r="GUI72" s="41"/>
      <c r="GUJ72" s="41"/>
      <c r="GUK72" s="41"/>
      <c r="GUL72" s="41"/>
      <c r="GUM72" s="41"/>
      <c r="GUN72" s="41"/>
      <c r="GUO72" s="41"/>
      <c r="GUP72" s="41"/>
      <c r="GUQ72" s="41"/>
      <c r="GUR72" s="41"/>
      <c r="GUS72" s="41"/>
      <c r="GUT72" s="41"/>
      <c r="GUU72" s="41"/>
      <c r="GUV72" s="41"/>
      <c r="GUW72" s="41"/>
      <c r="GUX72" s="41"/>
      <c r="GUY72" s="41"/>
      <c r="GUZ72" s="41"/>
      <c r="GVA72" s="41"/>
      <c r="GVB72" s="41"/>
      <c r="GVC72" s="41"/>
      <c r="GVD72" s="41"/>
      <c r="GVE72" s="41"/>
      <c r="GVF72" s="41"/>
      <c r="GVG72" s="41"/>
      <c r="GVH72" s="41"/>
      <c r="GVI72" s="41"/>
      <c r="GVJ72" s="41"/>
      <c r="GVK72" s="41"/>
      <c r="GVL72" s="41"/>
      <c r="GVM72" s="41"/>
      <c r="GVN72" s="41"/>
      <c r="GVO72" s="41"/>
      <c r="GVP72" s="41"/>
      <c r="GVQ72" s="41"/>
      <c r="GVR72" s="41"/>
      <c r="GVS72" s="41"/>
      <c r="GVT72" s="41"/>
      <c r="GVU72" s="41"/>
      <c r="GVV72" s="41"/>
      <c r="GVW72" s="41"/>
      <c r="GVX72" s="41"/>
      <c r="GVY72" s="41"/>
      <c r="GVZ72" s="41"/>
      <c r="GWA72" s="41"/>
      <c r="GWB72" s="41"/>
      <c r="GWC72" s="41"/>
      <c r="GWD72" s="41"/>
      <c r="GWE72" s="41"/>
      <c r="GWF72" s="41"/>
      <c r="GWG72" s="41"/>
      <c r="GWH72" s="41"/>
      <c r="GWI72" s="41"/>
      <c r="GWJ72" s="41"/>
      <c r="GWK72" s="41"/>
      <c r="GWL72" s="41"/>
      <c r="GWM72" s="41"/>
      <c r="GWN72" s="41"/>
      <c r="GWO72" s="41"/>
      <c r="GWP72" s="41"/>
      <c r="GWQ72" s="41"/>
      <c r="GWR72" s="41"/>
      <c r="GWS72" s="41"/>
      <c r="GWT72" s="41"/>
      <c r="GWU72" s="41"/>
      <c r="GWV72" s="41"/>
      <c r="GWW72" s="41"/>
      <c r="GWX72" s="41"/>
      <c r="GWY72" s="41"/>
      <c r="GWZ72" s="41"/>
      <c r="GXA72" s="41"/>
      <c r="GXB72" s="41"/>
      <c r="GXC72" s="41"/>
      <c r="GXD72" s="41"/>
      <c r="GXE72" s="41"/>
      <c r="GXF72" s="41"/>
      <c r="GXG72" s="41"/>
      <c r="GXH72" s="41"/>
      <c r="GXI72" s="41"/>
      <c r="GXJ72" s="41"/>
      <c r="GXK72" s="41"/>
      <c r="GXL72" s="41"/>
      <c r="GXM72" s="41"/>
      <c r="GXN72" s="41"/>
      <c r="GXO72" s="41"/>
      <c r="GXP72" s="41"/>
      <c r="GXQ72" s="41"/>
      <c r="GXR72" s="41"/>
      <c r="GXS72" s="41"/>
      <c r="GXT72" s="41"/>
      <c r="GXU72" s="41"/>
      <c r="GXV72" s="41"/>
      <c r="GXW72" s="41"/>
      <c r="GXX72" s="41"/>
      <c r="GXY72" s="41"/>
      <c r="GXZ72" s="41"/>
      <c r="GYA72" s="41"/>
      <c r="GYB72" s="41"/>
      <c r="GYC72" s="41"/>
      <c r="GYD72" s="41"/>
      <c r="GYE72" s="41"/>
      <c r="GYF72" s="41"/>
      <c r="GYG72" s="41"/>
      <c r="GYH72" s="41"/>
      <c r="GYI72" s="41"/>
      <c r="GYJ72" s="41"/>
      <c r="GYK72" s="41"/>
      <c r="GYL72" s="41"/>
      <c r="GYM72" s="41"/>
      <c r="GYN72" s="41"/>
      <c r="GYO72" s="41"/>
      <c r="GYP72" s="41"/>
      <c r="GYQ72" s="41"/>
      <c r="GYR72" s="41"/>
      <c r="GYS72" s="41"/>
      <c r="GYT72" s="41"/>
      <c r="GYU72" s="41"/>
      <c r="GYV72" s="41"/>
      <c r="GYW72" s="41"/>
      <c r="GYX72" s="41"/>
      <c r="GYY72" s="41"/>
      <c r="GYZ72" s="41"/>
      <c r="GZA72" s="41"/>
      <c r="GZB72" s="41"/>
      <c r="GZC72" s="41"/>
      <c r="GZD72" s="41"/>
      <c r="GZE72" s="41"/>
      <c r="GZF72" s="41"/>
      <c r="GZG72" s="41"/>
      <c r="GZH72" s="41"/>
      <c r="GZI72" s="41"/>
      <c r="GZJ72" s="41"/>
      <c r="GZK72" s="41"/>
      <c r="GZL72" s="41"/>
      <c r="GZM72" s="41"/>
      <c r="GZN72" s="41"/>
      <c r="GZO72" s="41"/>
      <c r="GZP72" s="41"/>
      <c r="GZQ72" s="41"/>
      <c r="GZR72" s="41"/>
      <c r="GZS72" s="41"/>
      <c r="GZT72" s="41"/>
      <c r="GZU72" s="41"/>
      <c r="GZV72" s="41"/>
      <c r="GZW72" s="41"/>
      <c r="GZX72" s="41"/>
      <c r="GZY72" s="41"/>
      <c r="GZZ72" s="41"/>
      <c r="HAA72" s="41"/>
      <c r="HAB72" s="41"/>
      <c r="HAC72" s="41"/>
      <c r="HAD72" s="41"/>
      <c r="HAE72" s="41"/>
      <c r="HAF72" s="41"/>
      <c r="HAG72" s="41"/>
      <c r="HAH72" s="41"/>
      <c r="HAI72" s="41"/>
      <c r="HAJ72" s="41"/>
      <c r="HAK72" s="41"/>
      <c r="HAL72" s="41"/>
      <c r="HAM72" s="41"/>
      <c r="HAN72" s="41"/>
      <c r="HAO72" s="41"/>
      <c r="HAP72" s="41"/>
      <c r="HAQ72" s="41"/>
      <c r="HAR72" s="41"/>
      <c r="HAS72" s="41"/>
      <c r="HAT72" s="41"/>
      <c r="HAU72" s="41"/>
      <c r="HAV72" s="41"/>
      <c r="HAW72" s="41"/>
      <c r="HAX72" s="41"/>
      <c r="HAY72" s="41"/>
      <c r="HAZ72" s="41"/>
      <c r="HBA72" s="41"/>
      <c r="HBB72" s="41"/>
      <c r="HBC72" s="41"/>
      <c r="HBD72" s="41"/>
      <c r="HBE72" s="41"/>
      <c r="HBF72" s="41"/>
      <c r="HBG72" s="41"/>
      <c r="HBH72" s="41"/>
      <c r="HBI72" s="41"/>
      <c r="HBJ72" s="41"/>
      <c r="HBK72" s="41"/>
      <c r="HBL72" s="41"/>
      <c r="HBM72" s="41"/>
      <c r="HBN72" s="41"/>
      <c r="HBO72" s="41"/>
      <c r="HBP72" s="41"/>
      <c r="HBQ72" s="41"/>
      <c r="HBR72" s="41"/>
      <c r="HBS72" s="41"/>
      <c r="HBT72" s="41"/>
      <c r="HBU72" s="41"/>
      <c r="HBV72" s="41"/>
      <c r="HBW72" s="41"/>
      <c r="HBX72" s="41"/>
      <c r="HBY72" s="41"/>
      <c r="HBZ72" s="41"/>
      <c r="HCA72" s="41"/>
      <c r="HCB72" s="41"/>
      <c r="HCC72" s="41"/>
      <c r="HCD72" s="41"/>
      <c r="HCE72" s="41"/>
      <c r="HCF72" s="41"/>
      <c r="HCG72" s="41"/>
      <c r="HCH72" s="41"/>
      <c r="HCI72" s="41"/>
      <c r="HCJ72" s="41"/>
      <c r="HCK72" s="41"/>
      <c r="HCL72" s="41"/>
      <c r="HCM72" s="41"/>
      <c r="HCN72" s="41"/>
      <c r="HCO72" s="41"/>
      <c r="HCP72" s="41"/>
      <c r="HCQ72" s="41"/>
      <c r="HCR72" s="41"/>
      <c r="HCS72" s="41"/>
      <c r="HCT72" s="41"/>
      <c r="HCU72" s="41"/>
      <c r="HCV72" s="41"/>
      <c r="HCW72" s="41"/>
      <c r="HCX72" s="41"/>
      <c r="HCY72" s="41"/>
      <c r="HCZ72" s="41"/>
      <c r="HDA72" s="41"/>
      <c r="HDB72" s="41"/>
      <c r="HDC72" s="41"/>
      <c r="HDD72" s="41"/>
      <c r="HDE72" s="41"/>
      <c r="HDF72" s="41"/>
      <c r="HDG72" s="41"/>
      <c r="HDH72" s="41"/>
      <c r="HDI72" s="41"/>
      <c r="HDJ72" s="41"/>
      <c r="HDK72" s="41"/>
      <c r="HDL72" s="41"/>
      <c r="HDM72" s="41"/>
      <c r="HDN72" s="41"/>
      <c r="HDO72" s="41"/>
      <c r="HDP72" s="41"/>
      <c r="HDQ72" s="41"/>
      <c r="HDR72" s="41"/>
      <c r="HDS72" s="41"/>
      <c r="HDT72" s="41"/>
      <c r="HDU72" s="41"/>
      <c r="HDV72" s="41"/>
      <c r="HDW72" s="41"/>
      <c r="HDX72" s="41"/>
      <c r="HDY72" s="41"/>
      <c r="HDZ72" s="41"/>
      <c r="HEA72" s="41"/>
      <c r="HEB72" s="41"/>
      <c r="HEC72" s="41"/>
      <c r="HED72" s="41"/>
      <c r="HEE72" s="41"/>
      <c r="HEF72" s="41"/>
      <c r="HEG72" s="41"/>
      <c r="HEH72" s="41"/>
      <c r="HEI72" s="41"/>
      <c r="HEJ72" s="41"/>
      <c r="HEK72" s="41"/>
      <c r="HEL72" s="41"/>
      <c r="HEM72" s="41"/>
      <c r="HEN72" s="41"/>
      <c r="HEO72" s="41"/>
      <c r="HEP72" s="41"/>
      <c r="HEQ72" s="41"/>
      <c r="HER72" s="41"/>
      <c r="HES72" s="41"/>
      <c r="HET72" s="41"/>
      <c r="HEU72" s="41"/>
      <c r="HEV72" s="41"/>
      <c r="HEW72" s="41"/>
      <c r="HEX72" s="41"/>
      <c r="HEY72" s="41"/>
      <c r="HEZ72" s="41"/>
      <c r="HFA72" s="41"/>
      <c r="HFB72" s="41"/>
      <c r="HFC72" s="41"/>
      <c r="HFD72" s="41"/>
      <c r="HFE72" s="41"/>
      <c r="HFF72" s="41"/>
      <c r="HFG72" s="41"/>
      <c r="HFH72" s="41"/>
      <c r="HFI72" s="41"/>
      <c r="HFJ72" s="41"/>
      <c r="HFK72" s="41"/>
      <c r="HFL72" s="41"/>
      <c r="HFM72" s="41"/>
      <c r="HFN72" s="41"/>
      <c r="HFO72" s="41"/>
      <c r="HFP72" s="41"/>
      <c r="HFQ72" s="41"/>
      <c r="HFR72" s="41"/>
      <c r="HFS72" s="41"/>
      <c r="HFT72" s="41"/>
      <c r="HFU72" s="41"/>
      <c r="HFV72" s="41"/>
      <c r="HFW72" s="41"/>
      <c r="HFX72" s="41"/>
      <c r="HFY72" s="41"/>
      <c r="HFZ72" s="41"/>
      <c r="HGA72" s="41"/>
      <c r="HGB72" s="41"/>
      <c r="HGC72" s="41"/>
      <c r="HGD72" s="41"/>
      <c r="HGE72" s="41"/>
      <c r="HGF72" s="41"/>
      <c r="HGG72" s="41"/>
      <c r="HGH72" s="41"/>
      <c r="HGI72" s="41"/>
      <c r="HGJ72" s="41"/>
      <c r="HGK72" s="41"/>
      <c r="HGL72" s="41"/>
      <c r="HGM72" s="41"/>
      <c r="HGN72" s="41"/>
      <c r="HGO72" s="41"/>
      <c r="HGP72" s="41"/>
      <c r="HGQ72" s="41"/>
      <c r="HGR72" s="41"/>
      <c r="HGS72" s="41"/>
      <c r="HGT72" s="41"/>
      <c r="HGU72" s="41"/>
      <c r="HGV72" s="41"/>
      <c r="HGW72" s="41"/>
      <c r="HGX72" s="41"/>
      <c r="HGY72" s="41"/>
      <c r="HGZ72" s="41"/>
      <c r="HHA72" s="41"/>
      <c r="HHB72" s="41"/>
      <c r="HHC72" s="41"/>
      <c r="HHD72" s="41"/>
      <c r="HHE72" s="41"/>
      <c r="HHF72" s="41"/>
      <c r="HHG72" s="41"/>
      <c r="HHH72" s="41"/>
      <c r="HHI72" s="41"/>
      <c r="HHJ72" s="41"/>
      <c r="HHK72" s="41"/>
      <c r="HHL72" s="41"/>
      <c r="HHM72" s="41"/>
      <c r="HHN72" s="41"/>
      <c r="HHO72" s="41"/>
      <c r="HHP72" s="41"/>
      <c r="HHQ72" s="41"/>
      <c r="HHR72" s="41"/>
      <c r="HHS72" s="41"/>
      <c r="HHT72" s="41"/>
      <c r="HHU72" s="41"/>
      <c r="HHV72" s="41"/>
      <c r="HHW72" s="41"/>
      <c r="HHX72" s="41"/>
      <c r="HHY72" s="41"/>
      <c r="HHZ72" s="41"/>
      <c r="HIA72" s="41"/>
      <c r="HIB72" s="41"/>
      <c r="HIC72" s="41"/>
      <c r="HID72" s="41"/>
      <c r="HIE72" s="41"/>
      <c r="HIF72" s="41"/>
      <c r="HIG72" s="41"/>
      <c r="HIH72" s="41"/>
      <c r="HII72" s="41"/>
      <c r="HIJ72" s="41"/>
      <c r="HIK72" s="41"/>
      <c r="HIL72" s="41"/>
      <c r="HIM72" s="41"/>
      <c r="HIN72" s="41"/>
      <c r="HIO72" s="41"/>
      <c r="HIP72" s="41"/>
      <c r="HIQ72" s="41"/>
      <c r="HIR72" s="41"/>
      <c r="HIS72" s="41"/>
      <c r="HIT72" s="41"/>
      <c r="HIU72" s="41"/>
      <c r="HIV72" s="41"/>
      <c r="HIW72" s="41"/>
      <c r="HIX72" s="41"/>
      <c r="HIY72" s="41"/>
      <c r="HIZ72" s="41"/>
      <c r="HJA72" s="41"/>
      <c r="HJB72" s="41"/>
      <c r="HJC72" s="41"/>
      <c r="HJD72" s="41"/>
      <c r="HJE72" s="41"/>
      <c r="HJF72" s="41"/>
      <c r="HJG72" s="41"/>
      <c r="HJH72" s="41"/>
      <c r="HJI72" s="41"/>
      <c r="HJJ72" s="41"/>
      <c r="HJK72" s="41"/>
      <c r="HJL72" s="41"/>
      <c r="HJM72" s="41"/>
      <c r="HJN72" s="41"/>
      <c r="HJO72" s="41"/>
      <c r="HJP72" s="41"/>
      <c r="HJQ72" s="41"/>
      <c r="HJR72" s="41"/>
      <c r="HJS72" s="41"/>
      <c r="HJT72" s="41"/>
      <c r="HJU72" s="41"/>
      <c r="HJV72" s="41"/>
      <c r="HJW72" s="41"/>
      <c r="HJX72" s="41"/>
      <c r="HJY72" s="41"/>
      <c r="HJZ72" s="41"/>
      <c r="HKA72" s="41"/>
      <c r="HKB72" s="41"/>
      <c r="HKC72" s="41"/>
      <c r="HKD72" s="41"/>
      <c r="HKE72" s="41"/>
      <c r="HKF72" s="41"/>
      <c r="HKG72" s="41"/>
      <c r="HKH72" s="41"/>
      <c r="HKI72" s="41"/>
      <c r="HKJ72" s="41"/>
      <c r="HKK72" s="41"/>
      <c r="HKL72" s="41"/>
      <c r="HKM72" s="41"/>
      <c r="HKN72" s="41"/>
      <c r="HKO72" s="41"/>
      <c r="HKP72" s="41"/>
      <c r="HKQ72" s="41"/>
      <c r="HKR72" s="41"/>
      <c r="HKS72" s="41"/>
      <c r="HKT72" s="41"/>
      <c r="HKU72" s="41"/>
      <c r="HKV72" s="41"/>
      <c r="HKW72" s="41"/>
      <c r="HKX72" s="41"/>
      <c r="HKY72" s="41"/>
      <c r="HKZ72" s="41"/>
      <c r="HLA72" s="41"/>
      <c r="HLB72" s="41"/>
      <c r="HLC72" s="41"/>
      <c r="HLD72" s="41"/>
      <c r="HLE72" s="41"/>
      <c r="HLF72" s="41"/>
      <c r="HLG72" s="41"/>
      <c r="HLH72" s="41"/>
      <c r="HLI72" s="41"/>
      <c r="HLJ72" s="41"/>
      <c r="HLK72" s="41"/>
      <c r="HLL72" s="41"/>
      <c r="HLM72" s="41"/>
      <c r="HLN72" s="41"/>
      <c r="HLO72" s="41"/>
      <c r="HLP72" s="41"/>
      <c r="HLQ72" s="41"/>
      <c r="HLR72" s="41"/>
      <c r="HLS72" s="41"/>
      <c r="HLT72" s="41"/>
      <c r="HLU72" s="41"/>
      <c r="HLV72" s="41"/>
      <c r="HLW72" s="41"/>
      <c r="HLX72" s="41"/>
      <c r="HLY72" s="41"/>
      <c r="HLZ72" s="41"/>
      <c r="HMA72" s="41"/>
      <c r="HMB72" s="41"/>
      <c r="HMC72" s="41"/>
      <c r="HMD72" s="41"/>
      <c r="HME72" s="41"/>
      <c r="HMF72" s="41"/>
      <c r="HMG72" s="41"/>
      <c r="HMH72" s="41"/>
      <c r="HMI72" s="41"/>
      <c r="HMJ72" s="41"/>
      <c r="HMK72" s="41"/>
      <c r="HML72" s="41"/>
      <c r="HMM72" s="41"/>
      <c r="HMN72" s="41"/>
      <c r="HMO72" s="41"/>
      <c r="HMP72" s="41"/>
      <c r="HMQ72" s="41"/>
      <c r="HMR72" s="41"/>
      <c r="HMS72" s="41"/>
      <c r="HMT72" s="41"/>
      <c r="HMU72" s="41"/>
      <c r="HMV72" s="41"/>
      <c r="HMW72" s="41"/>
      <c r="HMX72" s="41"/>
      <c r="HMY72" s="41"/>
      <c r="HMZ72" s="41"/>
      <c r="HNA72" s="41"/>
      <c r="HNB72" s="41"/>
      <c r="HNC72" s="41"/>
      <c r="HND72" s="41"/>
      <c r="HNE72" s="41"/>
      <c r="HNF72" s="41"/>
      <c r="HNG72" s="41"/>
      <c r="HNH72" s="41"/>
      <c r="HNI72" s="41"/>
      <c r="HNJ72" s="41"/>
      <c r="HNK72" s="41"/>
      <c r="HNL72" s="41"/>
      <c r="HNM72" s="41"/>
      <c r="HNN72" s="41"/>
      <c r="HNO72" s="41"/>
      <c r="HNP72" s="41"/>
      <c r="HNQ72" s="41"/>
      <c r="HNR72" s="41"/>
      <c r="HNS72" s="41"/>
      <c r="HNT72" s="41"/>
      <c r="HNU72" s="41"/>
      <c r="HNV72" s="41"/>
      <c r="HNW72" s="41"/>
      <c r="HNX72" s="41"/>
      <c r="HNY72" s="41"/>
      <c r="HNZ72" s="41"/>
      <c r="HOA72" s="41"/>
      <c r="HOB72" s="41"/>
      <c r="HOC72" s="41"/>
      <c r="HOD72" s="41"/>
      <c r="HOE72" s="41"/>
      <c r="HOF72" s="41"/>
      <c r="HOG72" s="41"/>
      <c r="HOH72" s="41"/>
      <c r="HOI72" s="41"/>
      <c r="HOJ72" s="41"/>
      <c r="HOK72" s="41"/>
      <c r="HOL72" s="41"/>
      <c r="HOM72" s="41"/>
      <c r="HON72" s="41"/>
      <c r="HOO72" s="41"/>
      <c r="HOP72" s="41"/>
      <c r="HOQ72" s="41"/>
      <c r="HOR72" s="41"/>
      <c r="HOS72" s="41"/>
      <c r="HOT72" s="41"/>
      <c r="HOU72" s="41"/>
      <c r="HOV72" s="41"/>
      <c r="HOW72" s="41"/>
      <c r="HOX72" s="41"/>
      <c r="HOY72" s="41"/>
      <c r="HOZ72" s="41"/>
      <c r="HPA72" s="41"/>
      <c r="HPB72" s="41"/>
      <c r="HPC72" s="41"/>
      <c r="HPD72" s="41"/>
      <c r="HPE72" s="41"/>
      <c r="HPF72" s="41"/>
      <c r="HPG72" s="41"/>
      <c r="HPH72" s="41"/>
      <c r="HPI72" s="41"/>
      <c r="HPJ72" s="41"/>
      <c r="HPK72" s="41"/>
      <c r="HPL72" s="41"/>
      <c r="HPM72" s="41"/>
      <c r="HPN72" s="41"/>
      <c r="HPO72" s="41"/>
      <c r="HPP72" s="41"/>
      <c r="HPQ72" s="41"/>
      <c r="HPR72" s="41"/>
      <c r="HPS72" s="41"/>
      <c r="HPT72" s="41"/>
      <c r="HPU72" s="41"/>
      <c r="HPV72" s="41"/>
      <c r="HPW72" s="41"/>
      <c r="HPX72" s="41"/>
      <c r="HPY72" s="41"/>
      <c r="HPZ72" s="41"/>
      <c r="HQA72" s="41"/>
      <c r="HQB72" s="41"/>
      <c r="HQC72" s="41"/>
      <c r="HQD72" s="41"/>
      <c r="HQE72" s="41"/>
      <c r="HQF72" s="41"/>
      <c r="HQG72" s="41"/>
      <c r="HQH72" s="41"/>
      <c r="HQI72" s="41"/>
      <c r="HQJ72" s="41"/>
      <c r="HQK72" s="41"/>
      <c r="HQL72" s="41"/>
      <c r="HQM72" s="41"/>
      <c r="HQN72" s="41"/>
      <c r="HQO72" s="41"/>
      <c r="HQP72" s="41"/>
      <c r="HQQ72" s="41"/>
      <c r="HQR72" s="41"/>
      <c r="HQS72" s="41"/>
      <c r="HQT72" s="41"/>
      <c r="HQU72" s="41"/>
      <c r="HQV72" s="41"/>
      <c r="HQW72" s="41"/>
      <c r="HQX72" s="41"/>
      <c r="HQY72" s="41"/>
      <c r="HQZ72" s="41"/>
      <c r="HRA72" s="41"/>
      <c r="HRB72" s="41"/>
      <c r="HRC72" s="41"/>
      <c r="HRD72" s="41"/>
      <c r="HRE72" s="41"/>
      <c r="HRF72" s="41"/>
      <c r="HRG72" s="41"/>
      <c r="HRH72" s="41"/>
      <c r="HRI72" s="41"/>
      <c r="HRJ72" s="41"/>
      <c r="HRK72" s="41"/>
      <c r="HRL72" s="41"/>
      <c r="HRM72" s="41"/>
      <c r="HRN72" s="41"/>
      <c r="HRO72" s="41"/>
      <c r="HRP72" s="41"/>
      <c r="HRQ72" s="41"/>
      <c r="HRR72" s="41"/>
      <c r="HRS72" s="41"/>
      <c r="HRT72" s="41"/>
      <c r="HRU72" s="41"/>
      <c r="HRV72" s="41"/>
      <c r="HRW72" s="41"/>
      <c r="HRX72" s="41"/>
      <c r="HRY72" s="41"/>
      <c r="HRZ72" s="41"/>
      <c r="HSA72" s="41"/>
      <c r="HSB72" s="41"/>
      <c r="HSC72" s="41"/>
      <c r="HSD72" s="41"/>
      <c r="HSE72" s="41"/>
      <c r="HSF72" s="41"/>
      <c r="HSG72" s="41"/>
      <c r="HSH72" s="41"/>
      <c r="HSI72" s="41"/>
      <c r="HSJ72" s="41"/>
      <c r="HSK72" s="41"/>
      <c r="HSL72" s="41"/>
      <c r="HSM72" s="41"/>
      <c r="HSN72" s="41"/>
      <c r="HSO72" s="41"/>
      <c r="HSP72" s="41"/>
      <c r="HSQ72" s="41"/>
      <c r="HSR72" s="41"/>
      <c r="HSS72" s="41"/>
      <c r="HST72" s="41"/>
      <c r="HSU72" s="41"/>
      <c r="HSV72" s="41"/>
      <c r="HSW72" s="41"/>
      <c r="HSX72" s="41"/>
      <c r="HSY72" s="41"/>
      <c r="HSZ72" s="41"/>
      <c r="HTA72" s="41"/>
      <c r="HTB72" s="41"/>
      <c r="HTC72" s="41"/>
      <c r="HTD72" s="41"/>
      <c r="HTE72" s="41"/>
      <c r="HTF72" s="41"/>
      <c r="HTG72" s="41"/>
      <c r="HTH72" s="41"/>
      <c r="HTI72" s="41"/>
      <c r="HTJ72" s="41"/>
      <c r="HTK72" s="41"/>
      <c r="HTL72" s="41"/>
      <c r="HTM72" s="41"/>
      <c r="HTN72" s="41"/>
      <c r="HTO72" s="41"/>
      <c r="HTP72" s="41"/>
      <c r="HTQ72" s="41"/>
      <c r="HTR72" s="41"/>
      <c r="HTS72" s="41"/>
      <c r="HTT72" s="41"/>
      <c r="HTU72" s="41"/>
      <c r="HTV72" s="41"/>
      <c r="HTW72" s="41"/>
      <c r="HTX72" s="41"/>
      <c r="HTY72" s="41"/>
      <c r="HTZ72" s="41"/>
      <c r="HUA72" s="41"/>
      <c r="HUB72" s="41"/>
      <c r="HUC72" s="41"/>
      <c r="HUD72" s="41"/>
      <c r="HUE72" s="41"/>
      <c r="HUF72" s="41"/>
      <c r="HUG72" s="41"/>
      <c r="HUH72" s="41"/>
      <c r="HUI72" s="41"/>
      <c r="HUJ72" s="41"/>
      <c r="HUK72" s="41"/>
      <c r="HUL72" s="41"/>
      <c r="HUM72" s="41"/>
      <c r="HUN72" s="41"/>
      <c r="HUO72" s="41"/>
      <c r="HUP72" s="41"/>
      <c r="HUQ72" s="41"/>
      <c r="HUR72" s="41"/>
      <c r="HUS72" s="41"/>
      <c r="HUT72" s="41"/>
      <c r="HUU72" s="41"/>
      <c r="HUV72" s="41"/>
      <c r="HUW72" s="41"/>
      <c r="HUX72" s="41"/>
      <c r="HUY72" s="41"/>
      <c r="HUZ72" s="41"/>
      <c r="HVA72" s="41"/>
      <c r="HVB72" s="41"/>
      <c r="HVC72" s="41"/>
      <c r="HVD72" s="41"/>
      <c r="HVE72" s="41"/>
      <c r="HVF72" s="41"/>
      <c r="HVG72" s="41"/>
      <c r="HVH72" s="41"/>
      <c r="HVI72" s="41"/>
      <c r="HVJ72" s="41"/>
      <c r="HVK72" s="41"/>
      <c r="HVL72" s="41"/>
      <c r="HVM72" s="41"/>
      <c r="HVN72" s="41"/>
      <c r="HVO72" s="41"/>
      <c r="HVP72" s="41"/>
      <c r="HVQ72" s="41"/>
      <c r="HVR72" s="41"/>
      <c r="HVS72" s="41"/>
      <c r="HVT72" s="41"/>
      <c r="HVU72" s="41"/>
      <c r="HVV72" s="41"/>
      <c r="HVW72" s="41"/>
      <c r="HVX72" s="41"/>
      <c r="HVY72" s="41"/>
      <c r="HVZ72" s="41"/>
      <c r="HWA72" s="41"/>
      <c r="HWB72" s="41"/>
      <c r="HWC72" s="41"/>
      <c r="HWD72" s="41"/>
      <c r="HWE72" s="41"/>
      <c r="HWF72" s="41"/>
      <c r="HWG72" s="41"/>
      <c r="HWH72" s="41"/>
      <c r="HWI72" s="41"/>
      <c r="HWJ72" s="41"/>
      <c r="HWK72" s="41"/>
      <c r="HWL72" s="41"/>
      <c r="HWM72" s="41"/>
      <c r="HWN72" s="41"/>
      <c r="HWO72" s="41"/>
      <c r="HWP72" s="41"/>
      <c r="HWQ72" s="41"/>
      <c r="HWR72" s="41"/>
      <c r="HWS72" s="41"/>
      <c r="HWT72" s="41"/>
      <c r="HWU72" s="41"/>
      <c r="HWV72" s="41"/>
      <c r="HWW72" s="41"/>
      <c r="HWX72" s="41"/>
      <c r="HWY72" s="41"/>
      <c r="HWZ72" s="41"/>
      <c r="HXA72" s="41"/>
      <c r="HXB72" s="41"/>
      <c r="HXC72" s="41"/>
      <c r="HXD72" s="41"/>
      <c r="HXE72" s="41"/>
      <c r="HXF72" s="41"/>
      <c r="HXG72" s="41"/>
      <c r="HXH72" s="41"/>
      <c r="HXI72" s="41"/>
      <c r="HXJ72" s="41"/>
      <c r="HXK72" s="41"/>
      <c r="HXL72" s="41"/>
      <c r="HXM72" s="41"/>
      <c r="HXN72" s="41"/>
      <c r="HXO72" s="41"/>
      <c r="HXP72" s="41"/>
      <c r="HXQ72" s="41"/>
      <c r="HXR72" s="41"/>
      <c r="HXS72" s="41"/>
      <c r="HXT72" s="41"/>
      <c r="HXU72" s="41"/>
      <c r="HXV72" s="41"/>
      <c r="HXW72" s="41"/>
      <c r="HXX72" s="41"/>
      <c r="HXY72" s="41"/>
      <c r="HXZ72" s="41"/>
      <c r="HYA72" s="41"/>
      <c r="HYB72" s="41"/>
      <c r="HYC72" s="41"/>
      <c r="HYD72" s="41"/>
      <c r="HYE72" s="41"/>
      <c r="HYF72" s="41"/>
      <c r="HYG72" s="41"/>
      <c r="HYH72" s="41"/>
      <c r="HYI72" s="41"/>
      <c r="HYJ72" s="41"/>
      <c r="HYK72" s="41"/>
      <c r="HYL72" s="41"/>
      <c r="HYM72" s="41"/>
      <c r="HYN72" s="41"/>
      <c r="HYO72" s="41"/>
      <c r="HYP72" s="41"/>
      <c r="HYQ72" s="41"/>
      <c r="HYR72" s="41"/>
      <c r="HYS72" s="41"/>
      <c r="HYT72" s="41"/>
      <c r="HYU72" s="41"/>
      <c r="HYV72" s="41"/>
      <c r="HYW72" s="41"/>
      <c r="HYX72" s="41"/>
      <c r="HYY72" s="41"/>
      <c r="HYZ72" s="41"/>
      <c r="HZA72" s="41"/>
      <c r="HZB72" s="41"/>
      <c r="HZC72" s="41"/>
      <c r="HZD72" s="41"/>
      <c r="HZE72" s="41"/>
      <c r="HZF72" s="41"/>
      <c r="HZG72" s="41"/>
      <c r="HZH72" s="41"/>
      <c r="HZI72" s="41"/>
      <c r="HZJ72" s="41"/>
      <c r="HZK72" s="41"/>
      <c r="HZL72" s="41"/>
      <c r="HZM72" s="41"/>
      <c r="HZN72" s="41"/>
      <c r="HZO72" s="41"/>
      <c r="HZP72" s="41"/>
      <c r="HZQ72" s="41"/>
      <c r="HZR72" s="41"/>
      <c r="HZS72" s="41"/>
      <c r="HZT72" s="41"/>
      <c r="HZU72" s="41"/>
      <c r="HZV72" s="41"/>
      <c r="HZW72" s="41"/>
      <c r="HZX72" s="41"/>
      <c r="HZY72" s="41"/>
      <c r="HZZ72" s="41"/>
      <c r="IAA72" s="41"/>
      <c r="IAB72" s="41"/>
      <c r="IAC72" s="41"/>
      <c r="IAD72" s="41"/>
      <c r="IAE72" s="41"/>
      <c r="IAF72" s="41"/>
      <c r="IAG72" s="41"/>
      <c r="IAH72" s="41"/>
      <c r="IAI72" s="41"/>
      <c r="IAJ72" s="41"/>
      <c r="IAK72" s="41"/>
      <c r="IAL72" s="41"/>
      <c r="IAM72" s="41"/>
      <c r="IAN72" s="41"/>
      <c r="IAO72" s="41"/>
      <c r="IAP72" s="41"/>
      <c r="IAQ72" s="41"/>
      <c r="IAR72" s="41"/>
      <c r="IAS72" s="41"/>
      <c r="IAT72" s="41"/>
      <c r="IAU72" s="41"/>
      <c r="IAV72" s="41"/>
      <c r="IAW72" s="41"/>
      <c r="IAX72" s="41"/>
      <c r="IAY72" s="41"/>
      <c r="IAZ72" s="41"/>
      <c r="IBA72" s="41"/>
      <c r="IBB72" s="41"/>
      <c r="IBC72" s="41"/>
      <c r="IBD72" s="41"/>
      <c r="IBE72" s="41"/>
      <c r="IBF72" s="41"/>
      <c r="IBG72" s="41"/>
      <c r="IBH72" s="41"/>
      <c r="IBI72" s="41"/>
      <c r="IBJ72" s="41"/>
      <c r="IBK72" s="41"/>
      <c r="IBL72" s="41"/>
      <c r="IBM72" s="41"/>
      <c r="IBN72" s="41"/>
      <c r="IBO72" s="41"/>
      <c r="IBP72" s="41"/>
      <c r="IBQ72" s="41"/>
      <c r="IBR72" s="41"/>
      <c r="IBS72" s="41"/>
      <c r="IBT72" s="41"/>
      <c r="IBU72" s="41"/>
      <c r="IBV72" s="41"/>
      <c r="IBW72" s="41"/>
      <c r="IBX72" s="41"/>
      <c r="IBY72" s="41"/>
      <c r="IBZ72" s="41"/>
      <c r="ICA72" s="41"/>
      <c r="ICB72" s="41"/>
      <c r="ICC72" s="41"/>
      <c r="ICD72" s="41"/>
      <c r="ICE72" s="41"/>
      <c r="ICF72" s="41"/>
      <c r="ICG72" s="41"/>
      <c r="ICH72" s="41"/>
      <c r="ICI72" s="41"/>
      <c r="ICJ72" s="41"/>
      <c r="ICK72" s="41"/>
      <c r="ICL72" s="41"/>
      <c r="ICM72" s="41"/>
      <c r="ICN72" s="41"/>
      <c r="ICO72" s="41"/>
      <c r="ICP72" s="41"/>
      <c r="ICQ72" s="41"/>
      <c r="ICR72" s="41"/>
      <c r="ICS72" s="41"/>
      <c r="ICT72" s="41"/>
      <c r="ICU72" s="41"/>
      <c r="ICV72" s="41"/>
      <c r="ICW72" s="41"/>
      <c r="ICX72" s="41"/>
      <c r="ICY72" s="41"/>
      <c r="ICZ72" s="41"/>
      <c r="IDA72" s="41"/>
      <c r="IDB72" s="41"/>
      <c r="IDC72" s="41"/>
      <c r="IDD72" s="41"/>
      <c r="IDE72" s="41"/>
      <c r="IDF72" s="41"/>
      <c r="IDG72" s="41"/>
      <c r="IDH72" s="41"/>
      <c r="IDI72" s="41"/>
      <c r="IDJ72" s="41"/>
      <c r="IDK72" s="41"/>
      <c r="IDL72" s="41"/>
      <c r="IDM72" s="41"/>
      <c r="IDN72" s="41"/>
      <c r="IDO72" s="41"/>
      <c r="IDP72" s="41"/>
      <c r="IDQ72" s="41"/>
      <c r="IDR72" s="41"/>
      <c r="IDS72" s="41"/>
      <c r="IDT72" s="41"/>
      <c r="IDU72" s="41"/>
      <c r="IDV72" s="41"/>
      <c r="IDW72" s="41"/>
      <c r="IDX72" s="41"/>
      <c r="IDY72" s="41"/>
      <c r="IDZ72" s="41"/>
      <c r="IEA72" s="41"/>
      <c r="IEB72" s="41"/>
      <c r="IEC72" s="41"/>
      <c r="IED72" s="41"/>
      <c r="IEE72" s="41"/>
      <c r="IEF72" s="41"/>
      <c r="IEG72" s="41"/>
      <c r="IEH72" s="41"/>
      <c r="IEI72" s="41"/>
      <c r="IEJ72" s="41"/>
      <c r="IEK72" s="41"/>
      <c r="IEL72" s="41"/>
      <c r="IEM72" s="41"/>
      <c r="IEN72" s="41"/>
      <c r="IEO72" s="41"/>
      <c r="IEP72" s="41"/>
      <c r="IEQ72" s="41"/>
      <c r="IER72" s="41"/>
      <c r="IES72" s="41"/>
      <c r="IET72" s="41"/>
      <c r="IEU72" s="41"/>
      <c r="IEV72" s="41"/>
      <c r="IEW72" s="41"/>
      <c r="IEX72" s="41"/>
      <c r="IEY72" s="41"/>
      <c r="IEZ72" s="41"/>
      <c r="IFA72" s="41"/>
      <c r="IFB72" s="41"/>
      <c r="IFC72" s="41"/>
      <c r="IFD72" s="41"/>
      <c r="IFE72" s="41"/>
      <c r="IFF72" s="41"/>
      <c r="IFG72" s="41"/>
      <c r="IFH72" s="41"/>
      <c r="IFI72" s="41"/>
      <c r="IFJ72" s="41"/>
      <c r="IFK72" s="41"/>
      <c r="IFL72" s="41"/>
      <c r="IFM72" s="41"/>
      <c r="IFN72" s="41"/>
      <c r="IFO72" s="41"/>
      <c r="IFP72" s="41"/>
      <c r="IFQ72" s="41"/>
      <c r="IFR72" s="41"/>
      <c r="IFS72" s="41"/>
      <c r="IFT72" s="41"/>
      <c r="IFU72" s="41"/>
      <c r="IFV72" s="41"/>
      <c r="IFW72" s="41"/>
      <c r="IFX72" s="41"/>
      <c r="IFY72" s="41"/>
      <c r="IFZ72" s="41"/>
      <c r="IGA72" s="41"/>
      <c r="IGB72" s="41"/>
      <c r="IGC72" s="41"/>
      <c r="IGD72" s="41"/>
      <c r="IGE72" s="41"/>
      <c r="IGF72" s="41"/>
      <c r="IGG72" s="41"/>
      <c r="IGH72" s="41"/>
      <c r="IGI72" s="41"/>
      <c r="IGJ72" s="41"/>
      <c r="IGK72" s="41"/>
      <c r="IGL72" s="41"/>
      <c r="IGM72" s="41"/>
      <c r="IGN72" s="41"/>
      <c r="IGO72" s="41"/>
      <c r="IGP72" s="41"/>
      <c r="IGQ72" s="41"/>
      <c r="IGR72" s="41"/>
      <c r="IGS72" s="41"/>
      <c r="IGT72" s="41"/>
      <c r="IGU72" s="41"/>
      <c r="IGV72" s="41"/>
      <c r="IGW72" s="41"/>
      <c r="IGX72" s="41"/>
      <c r="IGY72" s="41"/>
      <c r="IGZ72" s="41"/>
      <c r="IHA72" s="41"/>
      <c r="IHB72" s="41"/>
      <c r="IHC72" s="41"/>
      <c r="IHD72" s="41"/>
      <c r="IHE72" s="41"/>
      <c r="IHF72" s="41"/>
      <c r="IHG72" s="41"/>
      <c r="IHH72" s="41"/>
      <c r="IHI72" s="41"/>
      <c r="IHJ72" s="41"/>
      <c r="IHK72" s="41"/>
      <c r="IHL72" s="41"/>
      <c r="IHM72" s="41"/>
      <c r="IHN72" s="41"/>
      <c r="IHO72" s="41"/>
      <c r="IHP72" s="41"/>
      <c r="IHQ72" s="41"/>
      <c r="IHR72" s="41"/>
      <c r="IHS72" s="41"/>
      <c r="IHT72" s="41"/>
      <c r="IHU72" s="41"/>
      <c r="IHV72" s="41"/>
      <c r="IHW72" s="41"/>
      <c r="IHX72" s="41"/>
      <c r="IHY72" s="41"/>
      <c r="IHZ72" s="41"/>
      <c r="IIA72" s="41"/>
      <c r="IIB72" s="41"/>
      <c r="IIC72" s="41"/>
      <c r="IID72" s="41"/>
      <c r="IIE72" s="41"/>
      <c r="IIF72" s="41"/>
      <c r="IIG72" s="41"/>
      <c r="IIH72" s="41"/>
      <c r="III72" s="41"/>
      <c r="IIJ72" s="41"/>
      <c r="IIK72" s="41"/>
      <c r="IIL72" s="41"/>
      <c r="IIM72" s="41"/>
      <c r="IIN72" s="41"/>
      <c r="IIO72" s="41"/>
      <c r="IIP72" s="41"/>
      <c r="IIQ72" s="41"/>
      <c r="IIR72" s="41"/>
      <c r="IIS72" s="41"/>
      <c r="IIT72" s="41"/>
      <c r="IIU72" s="41"/>
      <c r="IIV72" s="41"/>
      <c r="IIW72" s="41"/>
      <c r="IIX72" s="41"/>
      <c r="IIY72" s="41"/>
      <c r="IIZ72" s="41"/>
      <c r="IJA72" s="41"/>
      <c r="IJB72" s="41"/>
      <c r="IJC72" s="41"/>
      <c r="IJD72" s="41"/>
      <c r="IJE72" s="41"/>
      <c r="IJF72" s="41"/>
      <c r="IJG72" s="41"/>
      <c r="IJH72" s="41"/>
      <c r="IJI72" s="41"/>
      <c r="IJJ72" s="41"/>
      <c r="IJK72" s="41"/>
      <c r="IJL72" s="41"/>
      <c r="IJM72" s="41"/>
      <c r="IJN72" s="41"/>
      <c r="IJO72" s="41"/>
      <c r="IJP72" s="41"/>
      <c r="IJQ72" s="41"/>
      <c r="IJR72" s="41"/>
      <c r="IJS72" s="41"/>
      <c r="IJT72" s="41"/>
      <c r="IJU72" s="41"/>
      <c r="IJV72" s="41"/>
      <c r="IJW72" s="41"/>
      <c r="IJX72" s="41"/>
      <c r="IJY72" s="41"/>
      <c r="IJZ72" s="41"/>
      <c r="IKA72" s="41"/>
      <c r="IKB72" s="41"/>
      <c r="IKC72" s="41"/>
      <c r="IKD72" s="41"/>
      <c r="IKE72" s="41"/>
      <c r="IKF72" s="41"/>
      <c r="IKG72" s="41"/>
      <c r="IKH72" s="41"/>
      <c r="IKI72" s="41"/>
      <c r="IKJ72" s="41"/>
      <c r="IKK72" s="41"/>
      <c r="IKL72" s="41"/>
      <c r="IKM72" s="41"/>
      <c r="IKN72" s="41"/>
      <c r="IKO72" s="41"/>
      <c r="IKP72" s="41"/>
      <c r="IKQ72" s="41"/>
      <c r="IKR72" s="41"/>
      <c r="IKS72" s="41"/>
      <c r="IKT72" s="41"/>
      <c r="IKU72" s="41"/>
      <c r="IKV72" s="41"/>
      <c r="IKW72" s="41"/>
      <c r="IKX72" s="41"/>
      <c r="IKY72" s="41"/>
      <c r="IKZ72" s="41"/>
      <c r="ILA72" s="41"/>
      <c r="ILB72" s="41"/>
      <c r="ILC72" s="41"/>
      <c r="ILD72" s="41"/>
      <c r="ILE72" s="41"/>
      <c r="ILF72" s="41"/>
      <c r="ILG72" s="41"/>
      <c r="ILH72" s="41"/>
      <c r="ILI72" s="41"/>
      <c r="ILJ72" s="41"/>
      <c r="ILK72" s="41"/>
      <c r="ILL72" s="41"/>
      <c r="ILM72" s="41"/>
      <c r="ILN72" s="41"/>
      <c r="ILO72" s="41"/>
      <c r="ILP72" s="41"/>
      <c r="ILQ72" s="41"/>
      <c r="ILR72" s="41"/>
      <c r="ILS72" s="41"/>
      <c r="ILT72" s="41"/>
      <c r="ILU72" s="41"/>
      <c r="ILV72" s="41"/>
      <c r="ILW72" s="41"/>
      <c r="ILX72" s="41"/>
      <c r="ILY72" s="41"/>
      <c r="ILZ72" s="41"/>
      <c r="IMA72" s="41"/>
      <c r="IMB72" s="41"/>
      <c r="IMC72" s="41"/>
      <c r="IMD72" s="41"/>
      <c r="IME72" s="41"/>
      <c r="IMF72" s="41"/>
      <c r="IMG72" s="41"/>
      <c r="IMH72" s="41"/>
      <c r="IMI72" s="41"/>
      <c r="IMJ72" s="41"/>
      <c r="IMK72" s="41"/>
      <c r="IML72" s="41"/>
      <c r="IMM72" s="41"/>
      <c r="IMN72" s="41"/>
      <c r="IMO72" s="41"/>
      <c r="IMP72" s="41"/>
      <c r="IMQ72" s="41"/>
      <c r="IMR72" s="41"/>
      <c r="IMS72" s="41"/>
      <c r="IMT72" s="41"/>
      <c r="IMU72" s="41"/>
      <c r="IMV72" s="41"/>
      <c r="IMW72" s="41"/>
      <c r="IMX72" s="41"/>
      <c r="IMY72" s="41"/>
      <c r="IMZ72" s="41"/>
      <c r="INA72" s="41"/>
      <c r="INB72" s="41"/>
      <c r="INC72" s="41"/>
      <c r="IND72" s="41"/>
      <c r="INE72" s="41"/>
      <c r="INF72" s="41"/>
      <c r="ING72" s="41"/>
      <c r="INH72" s="41"/>
      <c r="INI72" s="41"/>
      <c r="INJ72" s="41"/>
      <c r="INK72" s="41"/>
      <c r="INL72" s="41"/>
      <c r="INM72" s="41"/>
      <c r="INN72" s="41"/>
      <c r="INO72" s="41"/>
      <c r="INP72" s="41"/>
      <c r="INQ72" s="41"/>
      <c r="INR72" s="41"/>
      <c r="INS72" s="41"/>
      <c r="INT72" s="41"/>
      <c r="INU72" s="41"/>
      <c r="INV72" s="41"/>
      <c r="INW72" s="41"/>
      <c r="INX72" s="41"/>
      <c r="INY72" s="41"/>
      <c r="INZ72" s="41"/>
      <c r="IOA72" s="41"/>
      <c r="IOB72" s="41"/>
      <c r="IOC72" s="41"/>
      <c r="IOD72" s="41"/>
      <c r="IOE72" s="41"/>
      <c r="IOF72" s="41"/>
      <c r="IOG72" s="41"/>
      <c r="IOH72" s="41"/>
      <c r="IOI72" s="41"/>
      <c r="IOJ72" s="41"/>
      <c r="IOK72" s="41"/>
      <c r="IOL72" s="41"/>
      <c r="IOM72" s="41"/>
      <c r="ION72" s="41"/>
      <c r="IOO72" s="41"/>
      <c r="IOP72" s="41"/>
      <c r="IOQ72" s="41"/>
      <c r="IOR72" s="41"/>
      <c r="IOS72" s="41"/>
      <c r="IOT72" s="41"/>
      <c r="IOU72" s="41"/>
      <c r="IOV72" s="41"/>
      <c r="IOW72" s="41"/>
      <c r="IOX72" s="41"/>
      <c r="IOY72" s="41"/>
      <c r="IOZ72" s="41"/>
      <c r="IPA72" s="41"/>
      <c r="IPB72" s="41"/>
      <c r="IPC72" s="41"/>
      <c r="IPD72" s="41"/>
      <c r="IPE72" s="41"/>
      <c r="IPF72" s="41"/>
      <c r="IPG72" s="41"/>
      <c r="IPH72" s="41"/>
      <c r="IPI72" s="41"/>
      <c r="IPJ72" s="41"/>
      <c r="IPK72" s="41"/>
      <c r="IPL72" s="41"/>
      <c r="IPM72" s="41"/>
      <c r="IPN72" s="41"/>
      <c r="IPO72" s="41"/>
      <c r="IPP72" s="41"/>
      <c r="IPQ72" s="41"/>
      <c r="IPR72" s="41"/>
      <c r="IPS72" s="41"/>
      <c r="IPT72" s="41"/>
      <c r="IPU72" s="41"/>
      <c r="IPV72" s="41"/>
      <c r="IPW72" s="41"/>
      <c r="IPX72" s="41"/>
      <c r="IPY72" s="41"/>
      <c r="IPZ72" s="41"/>
      <c r="IQA72" s="41"/>
      <c r="IQB72" s="41"/>
      <c r="IQC72" s="41"/>
      <c r="IQD72" s="41"/>
      <c r="IQE72" s="41"/>
      <c r="IQF72" s="41"/>
      <c r="IQG72" s="41"/>
      <c r="IQH72" s="41"/>
      <c r="IQI72" s="41"/>
      <c r="IQJ72" s="41"/>
      <c r="IQK72" s="41"/>
      <c r="IQL72" s="41"/>
      <c r="IQM72" s="41"/>
      <c r="IQN72" s="41"/>
      <c r="IQO72" s="41"/>
      <c r="IQP72" s="41"/>
      <c r="IQQ72" s="41"/>
      <c r="IQR72" s="41"/>
      <c r="IQS72" s="41"/>
      <c r="IQT72" s="41"/>
      <c r="IQU72" s="41"/>
      <c r="IQV72" s="41"/>
      <c r="IQW72" s="41"/>
      <c r="IQX72" s="41"/>
      <c r="IQY72" s="41"/>
      <c r="IQZ72" s="41"/>
      <c r="IRA72" s="41"/>
      <c r="IRB72" s="41"/>
      <c r="IRC72" s="41"/>
      <c r="IRD72" s="41"/>
      <c r="IRE72" s="41"/>
      <c r="IRF72" s="41"/>
      <c r="IRG72" s="41"/>
      <c r="IRH72" s="41"/>
      <c r="IRI72" s="41"/>
      <c r="IRJ72" s="41"/>
      <c r="IRK72" s="41"/>
      <c r="IRL72" s="41"/>
      <c r="IRM72" s="41"/>
      <c r="IRN72" s="41"/>
      <c r="IRO72" s="41"/>
      <c r="IRP72" s="41"/>
      <c r="IRQ72" s="41"/>
      <c r="IRR72" s="41"/>
      <c r="IRS72" s="41"/>
      <c r="IRT72" s="41"/>
      <c r="IRU72" s="41"/>
      <c r="IRV72" s="41"/>
      <c r="IRW72" s="41"/>
      <c r="IRX72" s="41"/>
      <c r="IRY72" s="41"/>
      <c r="IRZ72" s="41"/>
      <c r="ISA72" s="41"/>
      <c r="ISB72" s="41"/>
      <c r="ISC72" s="41"/>
      <c r="ISD72" s="41"/>
      <c r="ISE72" s="41"/>
      <c r="ISF72" s="41"/>
      <c r="ISG72" s="41"/>
      <c r="ISH72" s="41"/>
      <c r="ISI72" s="41"/>
      <c r="ISJ72" s="41"/>
      <c r="ISK72" s="41"/>
      <c r="ISL72" s="41"/>
      <c r="ISM72" s="41"/>
      <c r="ISN72" s="41"/>
      <c r="ISO72" s="41"/>
      <c r="ISP72" s="41"/>
      <c r="ISQ72" s="41"/>
      <c r="ISR72" s="41"/>
      <c r="ISS72" s="41"/>
      <c r="IST72" s="41"/>
      <c r="ISU72" s="41"/>
      <c r="ISV72" s="41"/>
      <c r="ISW72" s="41"/>
      <c r="ISX72" s="41"/>
      <c r="ISY72" s="41"/>
      <c r="ISZ72" s="41"/>
      <c r="ITA72" s="41"/>
      <c r="ITB72" s="41"/>
      <c r="ITC72" s="41"/>
      <c r="ITD72" s="41"/>
      <c r="ITE72" s="41"/>
      <c r="ITF72" s="41"/>
      <c r="ITG72" s="41"/>
      <c r="ITH72" s="41"/>
      <c r="ITI72" s="41"/>
      <c r="ITJ72" s="41"/>
      <c r="ITK72" s="41"/>
      <c r="ITL72" s="41"/>
      <c r="ITM72" s="41"/>
      <c r="ITN72" s="41"/>
      <c r="ITO72" s="41"/>
      <c r="ITP72" s="41"/>
      <c r="ITQ72" s="41"/>
      <c r="ITR72" s="41"/>
      <c r="ITS72" s="41"/>
      <c r="ITT72" s="41"/>
      <c r="ITU72" s="41"/>
      <c r="ITV72" s="41"/>
      <c r="ITW72" s="41"/>
      <c r="ITX72" s="41"/>
      <c r="ITY72" s="41"/>
      <c r="ITZ72" s="41"/>
      <c r="IUA72" s="41"/>
      <c r="IUB72" s="41"/>
      <c r="IUC72" s="41"/>
      <c r="IUD72" s="41"/>
      <c r="IUE72" s="41"/>
      <c r="IUF72" s="41"/>
      <c r="IUG72" s="41"/>
      <c r="IUH72" s="41"/>
      <c r="IUI72" s="41"/>
      <c r="IUJ72" s="41"/>
      <c r="IUK72" s="41"/>
      <c r="IUL72" s="41"/>
      <c r="IUM72" s="41"/>
      <c r="IUN72" s="41"/>
      <c r="IUO72" s="41"/>
      <c r="IUP72" s="41"/>
      <c r="IUQ72" s="41"/>
      <c r="IUR72" s="41"/>
      <c r="IUS72" s="41"/>
      <c r="IUT72" s="41"/>
      <c r="IUU72" s="41"/>
      <c r="IUV72" s="41"/>
      <c r="IUW72" s="41"/>
      <c r="IUX72" s="41"/>
      <c r="IUY72" s="41"/>
      <c r="IUZ72" s="41"/>
      <c r="IVA72" s="41"/>
      <c r="IVB72" s="41"/>
      <c r="IVC72" s="41"/>
      <c r="IVD72" s="41"/>
      <c r="IVE72" s="41"/>
      <c r="IVF72" s="41"/>
      <c r="IVG72" s="41"/>
      <c r="IVH72" s="41"/>
      <c r="IVI72" s="41"/>
      <c r="IVJ72" s="41"/>
      <c r="IVK72" s="41"/>
      <c r="IVL72" s="41"/>
      <c r="IVM72" s="41"/>
      <c r="IVN72" s="41"/>
      <c r="IVO72" s="41"/>
      <c r="IVP72" s="41"/>
      <c r="IVQ72" s="41"/>
      <c r="IVR72" s="41"/>
      <c r="IVS72" s="41"/>
      <c r="IVT72" s="41"/>
      <c r="IVU72" s="41"/>
      <c r="IVV72" s="41"/>
      <c r="IVW72" s="41"/>
      <c r="IVX72" s="41"/>
      <c r="IVY72" s="41"/>
      <c r="IVZ72" s="41"/>
      <c r="IWA72" s="41"/>
      <c r="IWB72" s="41"/>
      <c r="IWC72" s="41"/>
      <c r="IWD72" s="41"/>
      <c r="IWE72" s="41"/>
      <c r="IWF72" s="41"/>
      <c r="IWG72" s="41"/>
      <c r="IWH72" s="41"/>
      <c r="IWI72" s="41"/>
      <c r="IWJ72" s="41"/>
      <c r="IWK72" s="41"/>
      <c r="IWL72" s="41"/>
      <c r="IWM72" s="41"/>
      <c r="IWN72" s="41"/>
      <c r="IWO72" s="41"/>
      <c r="IWP72" s="41"/>
      <c r="IWQ72" s="41"/>
      <c r="IWR72" s="41"/>
      <c r="IWS72" s="41"/>
      <c r="IWT72" s="41"/>
      <c r="IWU72" s="41"/>
      <c r="IWV72" s="41"/>
      <c r="IWW72" s="41"/>
      <c r="IWX72" s="41"/>
      <c r="IWY72" s="41"/>
      <c r="IWZ72" s="41"/>
      <c r="IXA72" s="41"/>
      <c r="IXB72" s="41"/>
      <c r="IXC72" s="41"/>
      <c r="IXD72" s="41"/>
      <c r="IXE72" s="41"/>
      <c r="IXF72" s="41"/>
      <c r="IXG72" s="41"/>
      <c r="IXH72" s="41"/>
      <c r="IXI72" s="41"/>
      <c r="IXJ72" s="41"/>
      <c r="IXK72" s="41"/>
      <c r="IXL72" s="41"/>
      <c r="IXM72" s="41"/>
      <c r="IXN72" s="41"/>
      <c r="IXO72" s="41"/>
      <c r="IXP72" s="41"/>
      <c r="IXQ72" s="41"/>
      <c r="IXR72" s="41"/>
      <c r="IXS72" s="41"/>
      <c r="IXT72" s="41"/>
      <c r="IXU72" s="41"/>
      <c r="IXV72" s="41"/>
      <c r="IXW72" s="41"/>
      <c r="IXX72" s="41"/>
      <c r="IXY72" s="41"/>
      <c r="IXZ72" s="41"/>
      <c r="IYA72" s="41"/>
      <c r="IYB72" s="41"/>
      <c r="IYC72" s="41"/>
      <c r="IYD72" s="41"/>
      <c r="IYE72" s="41"/>
      <c r="IYF72" s="41"/>
      <c r="IYG72" s="41"/>
      <c r="IYH72" s="41"/>
      <c r="IYI72" s="41"/>
      <c r="IYJ72" s="41"/>
      <c r="IYK72" s="41"/>
      <c r="IYL72" s="41"/>
      <c r="IYM72" s="41"/>
      <c r="IYN72" s="41"/>
      <c r="IYO72" s="41"/>
      <c r="IYP72" s="41"/>
      <c r="IYQ72" s="41"/>
      <c r="IYR72" s="41"/>
      <c r="IYS72" s="41"/>
      <c r="IYT72" s="41"/>
      <c r="IYU72" s="41"/>
      <c r="IYV72" s="41"/>
      <c r="IYW72" s="41"/>
      <c r="IYX72" s="41"/>
      <c r="IYY72" s="41"/>
      <c r="IYZ72" s="41"/>
      <c r="IZA72" s="41"/>
      <c r="IZB72" s="41"/>
      <c r="IZC72" s="41"/>
      <c r="IZD72" s="41"/>
      <c r="IZE72" s="41"/>
      <c r="IZF72" s="41"/>
      <c r="IZG72" s="41"/>
      <c r="IZH72" s="41"/>
      <c r="IZI72" s="41"/>
      <c r="IZJ72" s="41"/>
      <c r="IZK72" s="41"/>
      <c r="IZL72" s="41"/>
      <c r="IZM72" s="41"/>
      <c r="IZN72" s="41"/>
      <c r="IZO72" s="41"/>
      <c r="IZP72" s="41"/>
      <c r="IZQ72" s="41"/>
      <c r="IZR72" s="41"/>
      <c r="IZS72" s="41"/>
      <c r="IZT72" s="41"/>
      <c r="IZU72" s="41"/>
      <c r="IZV72" s="41"/>
      <c r="IZW72" s="41"/>
      <c r="IZX72" s="41"/>
      <c r="IZY72" s="41"/>
      <c r="IZZ72" s="41"/>
      <c r="JAA72" s="41"/>
      <c r="JAB72" s="41"/>
      <c r="JAC72" s="41"/>
      <c r="JAD72" s="41"/>
      <c r="JAE72" s="41"/>
      <c r="JAF72" s="41"/>
      <c r="JAG72" s="41"/>
      <c r="JAH72" s="41"/>
      <c r="JAI72" s="41"/>
      <c r="JAJ72" s="41"/>
      <c r="JAK72" s="41"/>
      <c r="JAL72" s="41"/>
      <c r="JAM72" s="41"/>
      <c r="JAN72" s="41"/>
      <c r="JAO72" s="41"/>
      <c r="JAP72" s="41"/>
      <c r="JAQ72" s="41"/>
      <c r="JAR72" s="41"/>
      <c r="JAS72" s="41"/>
      <c r="JAT72" s="41"/>
      <c r="JAU72" s="41"/>
      <c r="JAV72" s="41"/>
      <c r="JAW72" s="41"/>
      <c r="JAX72" s="41"/>
      <c r="JAY72" s="41"/>
      <c r="JAZ72" s="41"/>
      <c r="JBA72" s="41"/>
      <c r="JBB72" s="41"/>
      <c r="JBC72" s="41"/>
      <c r="JBD72" s="41"/>
      <c r="JBE72" s="41"/>
      <c r="JBF72" s="41"/>
      <c r="JBG72" s="41"/>
      <c r="JBH72" s="41"/>
      <c r="JBI72" s="41"/>
      <c r="JBJ72" s="41"/>
      <c r="JBK72" s="41"/>
      <c r="JBL72" s="41"/>
      <c r="JBM72" s="41"/>
      <c r="JBN72" s="41"/>
      <c r="JBO72" s="41"/>
      <c r="JBP72" s="41"/>
      <c r="JBQ72" s="41"/>
      <c r="JBR72" s="41"/>
      <c r="JBS72" s="41"/>
      <c r="JBT72" s="41"/>
      <c r="JBU72" s="41"/>
      <c r="JBV72" s="41"/>
      <c r="JBW72" s="41"/>
      <c r="JBX72" s="41"/>
      <c r="JBY72" s="41"/>
      <c r="JBZ72" s="41"/>
      <c r="JCA72" s="41"/>
      <c r="JCB72" s="41"/>
      <c r="JCC72" s="41"/>
      <c r="JCD72" s="41"/>
      <c r="JCE72" s="41"/>
      <c r="JCF72" s="41"/>
      <c r="JCG72" s="41"/>
      <c r="JCH72" s="41"/>
      <c r="JCI72" s="41"/>
      <c r="JCJ72" s="41"/>
      <c r="JCK72" s="41"/>
      <c r="JCL72" s="41"/>
      <c r="JCM72" s="41"/>
      <c r="JCN72" s="41"/>
      <c r="JCO72" s="41"/>
      <c r="JCP72" s="41"/>
      <c r="JCQ72" s="41"/>
      <c r="JCR72" s="41"/>
      <c r="JCS72" s="41"/>
      <c r="JCT72" s="41"/>
      <c r="JCU72" s="41"/>
      <c r="JCV72" s="41"/>
      <c r="JCW72" s="41"/>
      <c r="JCX72" s="41"/>
      <c r="JCY72" s="41"/>
      <c r="JCZ72" s="41"/>
      <c r="JDA72" s="41"/>
      <c r="JDB72" s="41"/>
      <c r="JDC72" s="41"/>
      <c r="JDD72" s="41"/>
      <c r="JDE72" s="41"/>
      <c r="JDF72" s="41"/>
      <c r="JDG72" s="41"/>
      <c r="JDH72" s="41"/>
      <c r="JDI72" s="41"/>
      <c r="JDJ72" s="41"/>
      <c r="JDK72" s="41"/>
      <c r="JDL72" s="41"/>
      <c r="JDM72" s="41"/>
      <c r="JDN72" s="41"/>
      <c r="JDO72" s="41"/>
      <c r="JDP72" s="41"/>
      <c r="JDQ72" s="41"/>
      <c r="JDR72" s="41"/>
      <c r="JDS72" s="41"/>
      <c r="JDT72" s="41"/>
      <c r="JDU72" s="41"/>
      <c r="JDV72" s="41"/>
      <c r="JDW72" s="41"/>
      <c r="JDX72" s="41"/>
      <c r="JDY72" s="41"/>
      <c r="JDZ72" s="41"/>
      <c r="JEA72" s="41"/>
      <c r="JEB72" s="41"/>
      <c r="JEC72" s="41"/>
      <c r="JED72" s="41"/>
      <c r="JEE72" s="41"/>
      <c r="JEF72" s="41"/>
      <c r="JEG72" s="41"/>
      <c r="JEH72" s="41"/>
      <c r="JEI72" s="41"/>
      <c r="JEJ72" s="41"/>
      <c r="JEK72" s="41"/>
      <c r="JEL72" s="41"/>
      <c r="JEM72" s="41"/>
      <c r="JEN72" s="41"/>
      <c r="JEO72" s="41"/>
      <c r="JEP72" s="41"/>
      <c r="JEQ72" s="41"/>
      <c r="JER72" s="41"/>
      <c r="JES72" s="41"/>
      <c r="JET72" s="41"/>
      <c r="JEU72" s="41"/>
      <c r="JEV72" s="41"/>
      <c r="JEW72" s="41"/>
      <c r="JEX72" s="41"/>
      <c r="JEY72" s="41"/>
      <c r="JEZ72" s="41"/>
      <c r="JFA72" s="41"/>
      <c r="JFB72" s="41"/>
      <c r="JFC72" s="41"/>
      <c r="JFD72" s="41"/>
      <c r="JFE72" s="41"/>
      <c r="JFF72" s="41"/>
      <c r="JFG72" s="41"/>
      <c r="JFH72" s="41"/>
      <c r="JFI72" s="41"/>
      <c r="JFJ72" s="41"/>
      <c r="JFK72" s="41"/>
      <c r="JFL72" s="41"/>
      <c r="JFM72" s="41"/>
      <c r="JFN72" s="41"/>
      <c r="JFO72" s="41"/>
      <c r="JFP72" s="41"/>
      <c r="JFQ72" s="41"/>
      <c r="JFR72" s="41"/>
      <c r="JFS72" s="41"/>
      <c r="JFT72" s="41"/>
      <c r="JFU72" s="41"/>
      <c r="JFV72" s="41"/>
      <c r="JFW72" s="41"/>
      <c r="JFX72" s="41"/>
      <c r="JFY72" s="41"/>
      <c r="JFZ72" s="41"/>
      <c r="JGA72" s="41"/>
      <c r="JGB72" s="41"/>
      <c r="JGC72" s="41"/>
      <c r="JGD72" s="41"/>
      <c r="JGE72" s="41"/>
      <c r="JGF72" s="41"/>
      <c r="JGG72" s="41"/>
      <c r="JGH72" s="41"/>
      <c r="JGI72" s="41"/>
      <c r="JGJ72" s="41"/>
      <c r="JGK72" s="41"/>
      <c r="JGL72" s="41"/>
      <c r="JGM72" s="41"/>
      <c r="JGN72" s="41"/>
      <c r="JGO72" s="41"/>
      <c r="JGP72" s="41"/>
      <c r="JGQ72" s="41"/>
      <c r="JGR72" s="41"/>
      <c r="JGS72" s="41"/>
      <c r="JGT72" s="41"/>
      <c r="JGU72" s="41"/>
      <c r="JGV72" s="41"/>
      <c r="JGW72" s="41"/>
      <c r="JGX72" s="41"/>
      <c r="JGY72" s="41"/>
      <c r="JGZ72" s="41"/>
      <c r="JHA72" s="41"/>
      <c r="JHB72" s="41"/>
      <c r="JHC72" s="41"/>
      <c r="JHD72" s="41"/>
      <c r="JHE72" s="41"/>
      <c r="JHF72" s="41"/>
      <c r="JHG72" s="41"/>
      <c r="JHH72" s="41"/>
      <c r="JHI72" s="41"/>
      <c r="JHJ72" s="41"/>
      <c r="JHK72" s="41"/>
      <c r="JHL72" s="41"/>
      <c r="JHM72" s="41"/>
      <c r="JHN72" s="41"/>
      <c r="JHO72" s="41"/>
      <c r="JHP72" s="41"/>
      <c r="JHQ72" s="41"/>
      <c r="JHR72" s="41"/>
      <c r="JHS72" s="41"/>
      <c r="JHT72" s="41"/>
      <c r="JHU72" s="41"/>
      <c r="JHV72" s="41"/>
      <c r="JHW72" s="41"/>
      <c r="JHX72" s="41"/>
      <c r="JHY72" s="41"/>
      <c r="JHZ72" s="41"/>
      <c r="JIA72" s="41"/>
      <c r="JIB72" s="41"/>
      <c r="JIC72" s="41"/>
      <c r="JID72" s="41"/>
      <c r="JIE72" s="41"/>
      <c r="JIF72" s="41"/>
      <c r="JIG72" s="41"/>
      <c r="JIH72" s="41"/>
      <c r="JII72" s="41"/>
      <c r="JIJ72" s="41"/>
      <c r="JIK72" s="41"/>
      <c r="JIL72" s="41"/>
      <c r="JIM72" s="41"/>
      <c r="JIN72" s="41"/>
      <c r="JIO72" s="41"/>
      <c r="JIP72" s="41"/>
      <c r="JIQ72" s="41"/>
      <c r="JIR72" s="41"/>
      <c r="JIS72" s="41"/>
      <c r="JIT72" s="41"/>
      <c r="JIU72" s="41"/>
      <c r="JIV72" s="41"/>
      <c r="JIW72" s="41"/>
      <c r="JIX72" s="41"/>
      <c r="JIY72" s="41"/>
      <c r="JIZ72" s="41"/>
      <c r="JJA72" s="41"/>
      <c r="JJB72" s="41"/>
      <c r="JJC72" s="41"/>
      <c r="JJD72" s="41"/>
      <c r="JJE72" s="41"/>
      <c r="JJF72" s="41"/>
      <c r="JJG72" s="41"/>
      <c r="JJH72" s="41"/>
      <c r="JJI72" s="41"/>
      <c r="JJJ72" s="41"/>
      <c r="JJK72" s="41"/>
      <c r="JJL72" s="41"/>
      <c r="JJM72" s="41"/>
      <c r="JJN72" s="41"/>
      <c r="JJO72" s="41"/>
      <c r="JJP72" s="41"/>
      <c r="JJQ72" s="41"/>
      <c r="JJR72" s="41"/>
      <c r="JJS72" s="41"/>
      <c r="JJT72" s="41"/>
      <c r="JJU72" s="41"/>
      <c r="JJV72" s="41"/>
      <c r="JJW72" s="41"/>
      <c r="JJX72" s="41"/>
      <c r="JJY72" s="41"/>
      <c r="JJZ72" s="41"/>
      <c r="JKA72" s="41"/>
      <c r="JKB72" s="41"/>
      <c r="JKC72" s="41"/>
      <c r="JKD72" s="41"/>
      <c r="JKE72" s="41"/>
      <c r="JKF72" s="41"/>
      <c r="JKG72" s="41"/>
      <c r="JKH72" s="41"/>
      <c r="JKI72" s="41"/>
      <c r="JKJ72" s="41"/>
      <c r="JKK72" s="41"/>
      <c r="JKL72" s="41"/>
      <c r="JKM72" s="41"/>
      <c r="JKN72" s="41"/>
      <c r="JKO72" s="41"/>
      <c r="JKP72" s="41"/>
      <c r="JKQ72" s="41"/>
      <c r="JKR72" s="41"/>
      <c r="JKS72" s="41"/>
      <c r="JKT72" s="41"/>
      <c r="JKU72" s="41"/>
      <c r="JKV72" s="41"/>
      <c r="JKW72" s="41"/>
      <c r="JKX72" s="41"/>
      <c r="JKY72" s="41"/>
      <c r="JKZ72" s="41"/>
      <c r="JLA72" s="41"/>
      <c r="JLB72" s="41"/>
      <c r="JLC72" s="41"/>
      <c r="JLD72" s="41"/>
      <c r="JLE72" s="41"/>
      <c r="JLF72" s="41"/>
      <c r="JLG72" s="41"/>
      <c r="JLH72" s="41"/>
      <c r="JLI72" s="41"/>
      <c r="JLJ72" s="41"/>
      <c r="JLK72" s="41"/>
      <c r="JLL72" s="41"/>
      <c r="JLM72" s="41"/>
      <c r="JLN72" s="41"/>
      <c r="JLO72" s="41"/>
      <c r="JLP72" s="41"/>
      <c r="JLQ72" s="41"/>
      <c r="JLR72" s="41"/>
      <c r="JLS72" s="41"/>
      <c r="JLT72" s="41"/>
      <c r="JLU72" s="41"/>
      <c r="JLV72" s="41"/>
      <c r="JLW72" s="41"/>
      <c r="JLX72" s="41"/>
      <c r="JLY72" s="41"/>
      <c r="JLZ72" s="41"/>
      <c r="JMA72" s="41"/>
      <c r="JMB72" s="41"/>
      <c r="JMC72" s="41"/>
      <c r="JMD72" s="41"/>
      <c r="JME72" s="41"/>
      <c r="JMF72" s="41"/>
      <c r="JMG72" s="41"/>
      <c r="JMH72" s="41"/>
      <c r="JMI72" s="41"/>
      <c r="JMJ72" s="41"/>
      <c r="JMK72" s="41"/>
      <c r="JML72" s="41"/>
      <c r="JMM72" s="41"/>
      <c r="JMN72" s="41"/>
      <c r="JMO72" s="41"/>
      <c r="JMP72" s="41"/>
      <c r="JMQ72" s="41"/>
      <c r="JMR72" s="41"/>
      <c r="JMS72" s="41"/>
      <c r="JMT72" s="41"/>
      <c r="JMU72" s="41"/>
      <c r="JMV72" s="41"/>
      <c r="JMW72" s="41"/>
      <c r="JMX72" s="41"/>
      <c r="JMY72" s="41"/>
      <c r="JMZ72" s="41"/>
      <c r="JNA72" s="41"/>
      <c r="JNB72" s="41"/>
      <c r="JNC72" s="41"/>
      <c r="JND72" s="41"/>
      <c r="JNE72" s="41"/>
      <c r="JNF72" s="41"/>
      <c r="JNG72" s="41"/>
      <c r="JNH72" s="41"/>
      <c r="JNI72" s="41"/>
      <c r="JNJ72" s="41"/>
      <c r="JNK72" s="41"/>
      <c r="JNL72" s="41"/>
      <c r="JNM72" s="41"/>
      <c r="JNN72" s="41"/>
      <c r="JNO72" s="41"/>
      <c r="JNP72" s="41"/>
      <c r="JNQ72" s="41"/>
      <c r="JNR72" s="41"/>
      <c r="JNS72" s="41"/>
      <c r="JNT72" s="41"/>
      <c r="JNU72" s="41"/>
      <c r="JNV72" s="41"/>
      <c r="JNW72" s="41"/>
      <c r="JNX72" s="41"/>
      <c r="JNY72" s="41"/>
      <c r="JNZ72" s="41"/>
      <c r="JOA72" s="41"/>
      <c r="JOB72" s="41"/>
      <c r="JOC72" s="41"/>
      <c r="JOD72" s="41"/>
      <c r="JOE72" s="41"/>
      <c r="JOF72" s="41"/>
      <c r="JOG72" s="41"/>
      <c r="JOH72" s="41"/>
      <c r="JOI72" s="41"/>
      <c r="JOJ72" s="41"/>
      <c r="JOK72" s="41"/>
      <c r="JOL72" s="41"/>
      <c r="JOM72" s="41"/>
      <c r="JON72" s="41"/>
      <c r="JOO72" s="41"/>
      <c r="JOP72" s="41"/>
      <c r="JOQ72" s="41"/>
      <c r="JOR72" s="41"/>
      <c r="JOS72" s="41"/>
      <c r="JOT72" s="41"/>
      <c r="JOU72" s="41"/>
      <c r="JOV72" s="41"/>
      <c r="JOW72" s="41"/>
      <c r="JOX72" s="41"/>
      <c r="JOY72" s="41"/>
      <c r="JOZ72" s="41"/>
      <c r="JPA72" s="41"/>
      <c r="JPB72" s="41"/>
      <c r="JPC72" s="41"/>
      <c r="JPD72" s="41"/>
      <c r="JPE72" s="41"/>
      <c r="JPF72" s="41"/>
      <c r="JPG72" s="41"/>
      <c r="JPH72" s="41"/>
      <c r="JPI72" s="41"/>
      <c r="JPJ72" s="41"/>
      <c r="JPK72" s="41"/>
      <c r="JPL72" s="41"/>
      <c r="JPM72" s="41"/>
      <c r="JPN72" s="41"/>
      <c r="JPO72" s="41"/>
      <c r="JPP72" s="41"/>
      <c r="JPQ72" s="41"/>
      <c r="JPR72" s="41"/>
      <c r="JPS72" s="41"/>
      <c r="JPT72" s="41"/>
      <c r="JPU72" s="41"/>
      <c r="JPV72" s="41"/>
      <c r="JPW72" s="41"/>
      <c r="JPX72" s="41"/>
      <c r="JPY72" s="41"/>
      <c r="JPZ72" s="41"/>
      <c r="JQA72" s="41"/>
      <c r="JQB72" s="41"/>
      <c r="JQC72" s="41"/>
      <c r="JQD72" s="41"/>
      <c r="JQE72" s="41"/>
      <c r="JQF72" s="41"/>
      <c r="JQG72" s="41"/>
      <c r="JQH72" s="41"/>
      <c r="JQI72" s="41"/>
      <c r="JQJ72" s="41"/>
      <c r="JQK72" s="41"/>
      <c r="JQL72" s="41"/>
      <c r="JQM72" s="41"/>
      <c r="JQN72" s="41"/>
      <c r="JQO72" s="41"/>
      <c r="JQP72" s="41"/>
      <c r="JQQ72" s="41"/>
      <c r="JQR72" s="41"/>
      <c r="JQS72" s="41"/>
      <c r="JQT72" s="41"/>
      <c r="JQU72" s="41"/>
      <c r="JQV72" s="41"/>
      <c r="JQW72" s="41"/>
      <c r="JQX72" s="41"/>
      <c r="JQY72" s="41"/>
      <c r="JQZ72" s="41"/>
      <c r="JRA72" s="41"/>
      <c r="JRB72" s="41"/>
      <c r="JRC72" s="41"/>
      <c r="JRD72" s="41"/>
      <c r="JRE72" s="41"/>
      <c r="JRF72" s="41"/>
      <c r="JRG72" s="41"/>
      <c r="JRH72" s="41"/>
      <c r="JRI72" s="41"/>
      <c r="JRJ72" s="41"/>
      <c r="JRK72" s="41"/>
      <c r="JRL72" s="41"/>
      <c r="JRM72" s="41"/>
      <c r="JRN72" s="41"/>
      <c r="JRO72" s="41"/>
      <c r="JRP72" s="41"/>
      <c r="JRQ72" s="41"/>
      <c r="JRR72" s="41"/>
      <c r="JRS72" s="41"/>
      <c r="JRT72" s="41"/>
      <c r="JRU72" s="41"/>
      <c r="JRV72" s="41"/>
      <c r="JRW72" s="41"/>
      <c r="JRX72" s="41"/>
      <c r="JRY72" s="41"/>
      <c r="JRZ72" s="41"/>
      <c r="JSA72" s="41"/>
      <c r="JSB72" s="41"/>
      <c r="JSC72" s="41"/>
      <c r="JSD72" s="41"/>
      <c r="JSE72" s="41"/>
      <c r="JSF72" s="41"/>
      <c r="JSG72" s="41"/>
      <c r="JSH72" s="41"/>
      <c r="JSI72" s="41"/>
      <c r="JSJ72" s="41"/>
      <c r="JSK72" s="41"/>
      <c r="JSL72" s="41"/>
      <c r="JSM72" s="41"/>
      <c r="JSN72" s="41"/>
      <c r="JSO72" s="41"/>
      <c r="JSP72" s="41"/>
      <c r="JSQ72" s="41"/>
      <c r="JSR72" s="41"/>
      <c r="JSS72" s="41"/>
      <c r="JST72" s="41"/>
      <c r="JSU72" s="41"/>
      <c r="JSV72" s="41"/>
      <c r="JSW72" s="41"/>
      <c r="JSX72" s="41"/>
      <c r="JSY72" s="41"/>
      <c r="JSZ72" s="41"/>
      <c r="JTA72" s="41"/>
      <c r="JTB72" s="41"/>
      <c r="JTC72" s="41"/>
      <c r="JTD72" s="41"/>
      <c r="JTE72" s="41"/>
      <c r="JTF72" s="41"/>
      <c r="JTG72" s="41"/>
      <c r="JTH72" s="41"/>
      <c r="JTI72" s="41"/>
      <c r="JTJ72" s="41"/>
      <c r="JTK72" s="41"/>
      <c r="JTL72" s="41"/>
      <c r="JTM72" s="41"/>
      <c r="JTN72" s="41"/>
      <c r="JTO72" s="41"/>
      <c r="JTP72" s="41"/>
      <c r="JTQ72" s="41"/>
      <c r="JTR72" s="41"/>
      <c r="JTS72" s="41"/>
      <c r="JTT72" s="41"/>
      <c r="JTU72" s="41"/>
      <c r="JTV72" s="41"/>
      <c r="JTW72" s="41"/>
      <c r="JTX72" s="41"/>
      <c r="JTY72" s="41"/>
      <c r="JTZ72" s="41"/>
      <c r="JUA72" s="41"/>
      <c r="JUB72" s="41"/>
      <c r="JUC72" s="41"/>
      <c r="JUD72" s="41"/>
      <c r="JUE72" s="41"/>
      <c r="JUF72" s="41"/>
      <c r="JUG72" s="41"/>
      <c r="JUH72" s="41"/>
      <c r="JUI72" s="41"/>
      <c r="JUJ72" s="41"/>
      <c r="JUK72" s="41"/>
      <c r="JUL72" s="41"/>
      <c r="JUM72" s="41"/>
      <c r="JUN72" s="41"/>
      <c r="JUO72" s="41"/>
      <c r="JUP72" s="41"/>
      <c r="JUQ72" s="41"/>
      <c r="JUR72" s="41"/>
      <c r="JUS72" s="41"/>
      <c r="JUT72" s="41"/>
      <c r="JUU72" s="41"/>
      <c r="JUV72" s="41"/>
      <c r="JUW72" s="41"/>
      <c r="JUX72" s="41"/>
      <c r="JUY72" s="41"/>
      <c r="JUZ72" s="41"/>
      <c r="JVA72" s="41"/>
      <c r="JVB72" s="41"/>
      <c r="JVC72" s="41"/>
      <c r="JVD72" s="41"/>
      <c r="JVE72" s="41"/>
      <c r="JVF72" s="41"/>
      <c r="JVG72" s="41"/>
      <c r="JVH72" s="41"/>
      <c r="JVI72" s="41"/>
      <c r="JVJ72" s="41"/>
      <c r="JVK72" s="41"/>
      <c r="JVL72" s="41"/>
      <c r="JVM72" s="41"/>
      <c r="JVN72" s="41"/>
      <c r="JVO72" s="41"/>
      <c r="JVP72" s="41"/>
      <c r="JVQ72" s="41"/>
      <c r="JVR72" s="41"/>
      <c r="JVS72" s="41"/>
      <c r="JVT72" s="41"/>
      <c r="JVU72" s="41"/>
      <c r="JVV72" s="41"/>
      <c r="JVW72" s="41"/>
      <c r="JVX72" s="41"/>
      <c r="JVY72" s="41"/>
      <c r="JVZ72" s="41"/>
      <c r="JWA72" s="41"/>
      <c r="JWB72" s="41"/>
      <c r="JWC72" s="41"/>
      <c r="JWD72" s="41"/>
      <c r="JWE72" s="41"/>
      <c r="JWF72" s="41"/>
      <c r="JWG72" s="41"/>
      <c r="JWH72" s="41"/>
      <c r="JWI72" s="41"/>
      <c r="JWJ72" s="41"/>
      <c r="JWK72" s="41"/>
      <c r="JWL72" s="41"/>
      <c r="JWM72" s="41"/>
      <c r="JWN72" s="41"/>
      <c r="JWO72" s="41"/>
      <c r="JWP72" s="41"/>
      <c r="JWQ72" s="41"/>
      <c r="JWR72" s="41"/>
      <c r="JWS72" s="41"/>
      <c r="JWT72" s="41"/>
      <c r="JWU72" s="41"/>
      <c r="JWV72" s="41"/>
      <c r="JWW72" s="41"/>
      <c r="JWX72" s="41"/>
      <c r="JWY72" s="41"/>
      <c r="JWZ72" s="41"/>
      <c r="JXA72" s="41"/>
      <c r="JXB72" s="41"/>
      <c r="JXC72" s="41"/>
      <c r="JXD72" s="41"/>
      <c r="JXE72" s="41"/>
      <c r="JXF72" s="41"/>
      <c r="JXG72" s="41"/>
      <c r="JXH72" s="41"/>
      <c r="JXI72" s="41"/>
      <c r="JXJ72" s="41"/>
      <c r="JXK72" s="41"/>
      <c r="JXL72" s="41"/>
      <c r="JXM72" s="41"/>
      <c r="JXN72" s="41"/>
      <c r="JXO72" s="41"/>
      <c r="JXP72" s="41"/>
      <c r="JXQ72" s="41"/>
      <c r="JXR72" s="41"/>
      <c r="JXS72" s="41"/>
      <c r="JXT72" s="41"/>
      <c r="JXU72" s="41"/>
      <c r="JXV72" s="41"/>
      <c r="JXW72" s="41"/>
      <c r="JXX72" s="41"/>
      <c r="JXY72" s="41"/>
      <c r="JXZ72" s="41"/>
      <c r="JYA72" s="41"/>
      <c r="JYB72" s="41"/>
      <c r="JYC72" s="41"/>
      <c r="JYD72" s="41"/>
      <c r="JYE72" s="41"/>
      <c r="JYF72" s="41"/>
      <c r="JYG72" s="41"/>
      <c r="JYH72" s="41"/>
      <c r="JYI72" s="41"/>
      <c r="JYJ72" s="41"/>
      <c r="JYK72" s="41"/>
      <c r="JYL72" s="41"/>
      <c r="JYM72" s="41"/>
      <c r="JYN72" s="41"/>
      <c r="JYO72" s="41"/>
      <c r="JYP72" s="41"/>
      <c r="JYQ72" s="41"/>
      <c r="JYR72" s="41"/>
      <c r="JYS72" s="41"/>
      <c r="JYT72" s="41"/>
      <c r="JYU72" s="41"/>
      <c r="JYV72" s="41"/>
      <c r="JYW72" s="41"/>
      <c r="JYX72" s="41"/>
      <c r="JYY72" s="41"/>
      <c r="JYZ72" s="41"/>
      <c r="JZA72" s="41"/>
      <c r="JZB72" s="41"/>
      <c r="JZC72" s="41"/>
      <c r="JZD72" s="41"/>
      <c r="JZE72" s="41"/>
      <c r="JZF72" s="41"/>
      <c r="JZG72" s="41"/>
      <c r="JZH72" s="41"/>
      <c r="JZI72" s="41"/>
      <c r="JZJ72" s="41"/>
      <c r="JZK72" s="41"/>
      <c r="JZL72" s="41"/>
      <c r="JZM72" s="41"/>
      <c r="JZN72" s="41"/>
      <c r="JZO72" s="41"/>
      <c r="JZP72" s="41"/>
      <c r="JZQ72" s="41"/>
      <c r="JZR72" s="41"/>
      <c r="JZS72" s="41"/>
      <c r="JZT72" s="41"/>
      <c r="JZU72" s="41"/>
      <c r="JZV72" s="41"/>
      <c r="JZW72" s="41"/>
      <c r="JZX72" s="41"/>
      <c r="JZY72" s="41"/>
      <c r="JZZ72" s="41"/>
      <c r="KAA72" s="41"/>
      <c r="KAB72" s="41"/>
      <c r="KAC72" s="41"/>
      <c r="KAD72" s="41"/>
      <c r="KAE72" s="41"/>
      <c r="KAF72" s="41"/>
      <c r="KAG72" s="41"/>
      <c r="KAH72" s="41"/>
      <c r="KAI72" s="41"/>
      <c r="KAJ72" s="41"/>
      <c r="KAK72" s="41"/>
      <c r="KAL72" s="41"/>
      <c r="KAM72" s="41"/>
      <c r="KAN72" s="41"/>
      <c r="KAO72" s="41"/>
      <c r="KAP72" s="41"/>
      <c r="KAQ72" s="41"/>
      <c r="KAR72" s="41"/>
      <c r="KAS72" s="41"/>
      <c r="KAT72" s="41"/>
      <c r="KAU72" s="41"/>
      <c r="KAV72" s="41"/>
      <c r="KAW72" s="41"/>
      <c r="KAX72" s="41"/>
      <c r="KAY72" s="41"/>
      <c r="KAZ72" s="41"/>
      <c r="KBA72" s="41"/>
      <c r="KBB72" s="41"/>
      <c r="KBC72" s="41"/>
      <c r="KBD72" s="41"/>
      <c r="KBE72" s="41"/>
      <c r="KBF72" s="41"/>
      <c r="KBG72" s="41"/>
      <c r="KBH72" s="41"/>
      <c r="KBI72" s="41"/>
      <c r="KBJ72" s="41"/>
      <c r="KBK72" s="41"/>
      <c r="KBL72" s="41"/>
      <c r="KBM72" s="41"/>
      <c r="KBN72" s="41"/>
      <c r="KBO72" s="41"/>
      <c r="KBP72" s="41"/>
      <c r="KBQ72" s="41"/>
      <c r="KBR72" s="41"/>
      <c r="KBS72" s="41"/>
      <c r="KBT72" s="41"/>
      <c r="KBU72" s="41"/>
      <c r="KBV72" s="41"/>
      <c r="KBW72" s="41"/>
      <c r="KBX72" s="41"/>
      <c r="KBY72" s="41"/>
      <c r="KBZ72" s="41"/>
      <c r="KCA72" s="41"/>
      <c r="KCB72" s="41"/>
      <c r="KCC72" s="41"/>
      <c r="KCD72" s="41"/>
      <c r="KCE72" s="41"/>
      <c r="KCF72" s="41"/>
      <c r="KCG72" s="41"/>
      <c r="KCH72" s="41"/>
      <c r="KCI72" s="41"/>
      <c r="KCJ72" s="41"/>
      <c r="KCK72" s="41"/>
      <c r="KCL72" s="41"/>
      <c r="KCM72" s="41"/>
      <c r="KCN72" s="41"/>
      <c r="KCO72" s="41"/>
      <c r="KCP72" s="41"/>
      <c r="KCQ72" s="41"/>
      <c r="KCR72" s="41"/>
      <c r="KCS72" s="41"/>
      <c r="KCT72" s="41"/>
      <c r="KCU72" s="41"/>
      <c r="KCV72" s="41"/>
      <c r="KCW72" s="41"/>
      <c r="KCX72" s="41"/>
      <c r="KCY72" s="41"/>
      <c r="KCZ72" s="41"/>
      <c r="KDA72" s="41"/>
      <c r="KDB72" s="41"/>
      <c r="KDC72" s="41"/>
      <c r="KDD72" s="41"/>
      <c r="KDE72" s="41"/>
      <c r="KDF72" s="41"/>
      <c r="KDG72" s="41"/>
      <c r="KDH72" s="41"/>
      <c r="KDI72" s="41"/>
      <c r="KDJ72" s="41"/>
      <c r="KDK72" s="41"/>
      <c r="KDL72" s="41"/>
      <c r="KDM72" s="41"/>
      <c r="KDN72" s="41"/>
      <c r="KDO72" s="41"/>
      <c r="KDP72" s="41"/>
      <c r="KDQ72" s="41"/>
      <c r="KDR72" s="41"/>
      <c r="KDS72" s="41"/>
      <c r="KDT72" s="41"/>
      <c r="KDU72" s="41"/>
      <c r="KDV72" s="41"/>
      <c r="KDW72" s="41"/>
      <c r="KDX72" s="41"/>
      <c r="KDY72" s="41"/>
      <c r="KDZ72" s="41"/>
      <c r="KEA72" s="41"/>
      <c r="KEB72" s="41"/>
      <c r="KEC72" s="41"/>
      <c r="KED72" s="41"/>
      <c r="KEE72" s="41"/>
      <c r="KEF72" s="41"/>
      <c r="KEG72" s="41"/>
      <c r="KEH72" s="41"/>
      <c r="KEI72" s="41"/>
      <c r="KEJ72" s="41"/>
      <c r="KEK72" s="41"/>
      <c r="KEL72" s="41"/>
      <c r="KEM72" s="41"/>
      <c r="KEN72" s="41"/>
      <c r="KEO72" s="41"/>
      <c r="KEP72" s="41"/>
      <c r="KEQ72" s="41"/>
      <c r="KER72" s="41"/>
      <c r="KES72" s="41"/>
      <c r="KET72" s="41"/>
      <c r="KEU72" s="41"/>
      <c r="KEV72" s="41"/>
      <c r="KEW72" s="41"/>
      <c r="KEX72" s="41"/>
      <c r="KEY72" s="41"/>
      <c r="KEZ72" s="41"/>
      <c r="KFA72" s="41"/>
      <c r="KFB72" s="41"/>
      <c r="KFC72" s="41"/>
      <c r="KFD72" s="41"/>
      <c r="KFE72" s="41"/>
      <c r="KFF72" s="41"/>
      <c r="KFG72" s="41"/>
      <c r="KFH72" s="41"/>
      <c r="KFI72" s="41"/>
      <c r="KFJ72" s="41"/>
      <c r="KFK72" s="41"/>
      <c r="KFL72" s="41"/>
      <c r="KFM72" s="41"/>
      <c r="KFN72" s="41"/>
      <c r="KFO72" s="41"/>
      <c r="KFP72" s="41"/>
      <c r="KFQ72" s="41"/>
      <c r="KFR72" s="41"/>
      <c r="KFS72" s="41"/>
      <c r="KFT72" s="41"/>
      <c r="KFU72" s="41"/>
      <c r="KFV72" s="41"/>
      <c r="KFW72" s="41"/>
      <c r="KFX72" s="41"/>
      <c r="KFY72" s="41"/>
      <c r="KFZ72" s="41"/>
      <c r="KGA72" s="41"/>
      <c r="KGB72" s="41"/>
      <c r="KGC72" s="41"/>
      <c r="KGD72" s="41"/>
      <c r="KGE72" s="41"/>
      <c r="KGF72" s="41"/>
      <c r="KGG72" s="41"/>
      <c r="KGH72" s="41"/>
      <c r="KGI72" s="41"/>
      <c r="KGJ72" s="41"/>
      <c r="KGK72" s="41"/>
      <c r="KGL72" s="41"/>
      <c r="KGM72" s="41"/>
      <c r="KGN72" s="41"/>
      <c r="KGO72" s="41"/>
      <c r="KGP72" s="41"/>
      <c r="KGQ72" s="41"/>
      <c r="KGR72" s="41"/>
      <c r="KGS72" s="41"/>
      <c r="KGT72" s="41"/>
      <c r="KGU72" s="41"/>
      <c r="KGV72" s="41"/>
      <c r="KGW72" s="41"/>
      <c r="KGX72" s="41"/>
      <c r="KGY72" s="41"/>
      <c r="KGZ72" s="41"/>
      <c r="KHA72" s="41"/>
      <c r="KHB72" s="41"/>
      <c r="KHC72" s="41"/>
      <c r="KHD72" s="41"/>
      <c r="KHE72" s="41"/>
      <c r="KHF72" s="41"/>
      <c r="KHG72" s="41"/>
      <c r="KHH72" s="41"/>
      <c r="KHI72" s="41"/>
      <c r="KHJ72" s="41"/>
      <c r="KHK72" s="41"/>
      <c r="KHL72" s="41"/>
      <c r="KHM72" s="41"/>
      <c r="KHN72" s="41"/>
      <c r="KHO72" s="41"/>
      <c r="KHP72" s="41"/>
      <c r="KHQ72" s="41"/>
      <c r="KHR72" s="41"/>
      <c r="KHS72" s="41"/>
      <c r="KHT72" s="41"/>
      <c r="KHU72" s="41"/>
      <c r="KHV72" s="41"/>
      <c r="KHW72" s="41"/>
      <c r="KHX72" s="41"/>
      <c r="KHY72" s="41"/>
      <c r="KHZ72" s="41"/>
      <c r="KIA72" s="41"/>
      <c r="KIB72" s="41"/>
      <c r="KIC72" s="41"/>
      <c r="KID72" s="41"/>
      <c r="KIE72" s="41"/>
      <c r="KIF72" s="41"/>
      <c r="KIG72" s="41"/>
      <c r="KIH72" s="41"/>
      <c r="KII72" s="41"/>
      <c r="KIJ72" s="41"/>
      <c r="KIK72" s="41"/>
      <c r="KIL72" s="41"/>
      <c r="KIM72" s="41"/>
      <c r="KIN72" s="41"/>
      <c r="KIO72" s="41"/>
      <c r="KIP72" s="41"/>
      <c r="KIQ72" s="41"/>
      <c r="KIR72" s="41"/>
      <c r="KIS72" s="41"/>
      <c r="KIT72" s="41"/>
      <c r="KIU72" s="41"/>
      <c r="KIV72" s="41"/>
      <c r="KIW72" s="41"/>
      <c r="KIX72" s="41"/>
      <c r="KIY72" s="41"/>
      <c r="KIZ72" s="41"/>
      <c r="KJA72" s="41"/>
      <c r="KJB72" s="41"/>
      <c r="KJC72" s="41"/>
      <c r="KJD72" s="41"/>
      <c r="KJE72" s="41"/>
      <c r="KJF72" s="41"/>
      <c r="KJG72" s="41"/>
      <c r="KJH72" s="41"/>
      <c r="KJI72" s="41"/>
      <c r="KJJ72" s="41"/>
      <c r="KJK72" s="41"/>
      <c r="KJL72" s="41"/>
      <c r="KJM72" s="41"/>
      <c r="KJN72" s="41"/>
      <c r="KJO72" s="41"/>
      <c r="KJP72" s="41"/>
      <c r="KJQ72" s="41"/>
      <c r="KJR72" s="41"/>
      <c r="KJS72" s="41"/>
      <c r="KJT72" s="41"/>
      <c r="KJU72" s="41"/>
      <c r="KJV72" s="41"/>
      <c r="KJW72" s="41"/>
      <c r="KJX72" s="41"/>
      <c r="KJY72" s="41"/>
      <c r="KJZ72" s="41"/>
      <c r="KKA72" s="41"/>
      <c r="KKB72" s="41"/>
      <c r="KKC72" s="41"/>
      <c r="KKD72" s="41"/>
      <c r="KKE72" s="41"/>
      <c r="KKF72" s="41"/>
      <c r="KKG72" s="41"/>
      <c r="KKH72" s="41"/>
      <c r="KKI72" s="41"/>
      <c r="KKJ72" s="41"/>
      <c r="KKK72" s="41"/>
      <c r="KKL72" s="41"/>
      <c r="KKM72" s="41"/>
      <c r="KKN72" s="41"/>
      <c r="KKO72" s="41"/>
      <c r="KKP72" s="41"/>
      <c r="KKQ72" s="41"/>
      <c r="KKR72" s="41"/>
      <c r="KKS72" s="41"/>
      <c r="KKT72" s="41"/>
      <c r="KKU72" s="41"/>
      <c r="KKV72" s="41"/>
      <c r="KKW72" s="41"/>
      <c r="KKX72" s="41"/>
      <c r="KKY72" s="41"/>
      <c r="KKZ72" s="41"/>
      <c r="KLA72" s="41"/>
      <c r="KLB72" s="41"/>
      <c r="KLC72" s="41"/>
      <c r="KLD72" s="41"/>
      <c r="KLE72" s="41"/>
      <c r="KLF72" s="41"/>
      <c r="KLG72" s="41"/>
      <c r="KLH72" s="41"/>
      <c r="KLI72" s="41"/>
      <c r="KLJ72" s="41"/>
      <c r="KLK72" s="41"/>
      <c r="KLL72" s="41"/>
      <c r="KLM72" s="41"/>
      <c r="KLN72" s="41"/>
      <c r="KLO72" s="41"/>
      <c r="KLP72" s="41"/>
      <c r="KLQ72" s="41"/>
      <c r="KLR72" s="41"/>
      <c r="KLS72" s="41"/>
      <c r="KLT72" s="41"/>
      <c r="KLU72" s="41"/>
      <c r="KLV72" s="41"/>
      <c r="KLW72" s="41"/>
      <c r="KLX72" s="41"/>
      <c r="KLY72" s="41"/>
      <c r="KLZ72" s="41"/>
      <c r="KMA72" s="41"/>
      <c r="KMB72" s="41"/>
      <c r="KMC72" s="41"/>
      <c r="KMD72" s="41"/>
      <c r="KME72" s="41"/>
      <c r="KMF72" s="41"/>
      <c r="KMG72" s="41"/>
      <c r="KMH72" s="41"/>
      <c r="KMI72" s="41"/>
      <c r="KMJ72" s="41"/>
      <c r="KMK72" s="41"/>
      <c r="KML72" s="41"/>
      <c r="KMM72" s="41"/>
      <c r="KMN72" s="41"/>
      <c r="KMO72" s="41"/>
      <c r="KMP72" s="41"/>
      <c r="KMQ72" s="41"/>
      <c r="KMR72" s="41"/>
      <c r="KMS72" s="41"/>
      <c r="KMT72" s="41"/>
      <c r="KMU72" s="41"/>
      <c r="KMV72" s="41"/>
      <c r="KMW72" s="41"/>
      <c r="KMX72" s="41"/>
      <c r="KMY72" s="41"/>
      <c r="KMZ72" s="41"/>
      <c r="KNA72" s="41"/>
      <c r="KNB72" s="41"/>
      <c r="KNC72" s="41"/>
      <c r="KND72" s="41"/>
      <c r="KNE72" s="41"/>
      <c r="KNF72" s="41"/>
      <c r="KNG72" s="41"/>
      <c r="KNH72" s="41"/>
      <c r="KNI72" s="41"/>
      <c r="KNJ72" s="41"/>
      <c r="KNK72" s="41"/>
      <c r="KNL72" s="41"/>
      <c r="KNM72" s="41"/>
      <c r="KNN72" s="41"/>
      <c r="KNO72" s="41"/>
      <c r="KNP72" s="41"/>
      <c r="KNQ72" s="41"/>
      <c r="KNR72" s="41"/>
      <c r="KNS72" s="41"/>
      <c r="KNT72" s="41"/>
      <c r="KNU72" s="41"/>
      <c r="KNV72" s="41"/>
      <c r="KNW72" s="41"/>
      <c r="KNX72" s="41"/>
      <c r="KNY72" s="41"/>
      <c r="KNZ72" s="41"/>
      <c r="KOA72" s="41"/>
      <c r="KOB72" s="41"/>
      <c r="KOC72" s="41"/>
      <c r="KOD72" s="41"/>
      <c r="KOE72" s="41"/>
      <c r="KOF72" s="41"/>
      <c r="KOG72" s="41"/>
      <c r="KOH72" s="41"/>
      <c r="KOI72" s="41"/>
      <c r="KOJ72" s="41"/>
      <c r="KOK72" s="41"/>
      <c r="KOL72" s="41"/>
      <c r="KOM72" s="41"/>
      <c r="KON72" s="41"/>
      <c r="KOO72" s="41"/>
      <c r="KOP72" s="41"/>
      <c r="KOQ72" s="41"/>
      <c r="KOR72" s="41"/>
      <c r="KOS72" s="41"/>
      <c r="KOT72" s="41"/>
      <c r="KOU72" s="41"/>
      <c r="KOV72" s="41"/>
      <c r="KOW72" s="41"/>
      <c r="KOX72" s="41"/>
      <c r="KOY72" s="41"/>
      <c r="KOZ72" s="41"/>
      <c r="KPA72" s="41"/>
      <c r="KPB72" s="41"/>
      <c r="KPC72" s="41"/>
      <c r="KPD72" s="41"/>
      <c r="KPE72" s="41"/>
      <c r="KPF72" s="41"/>
      <c r="KPG72" s="41"/>
      <c r="KPH72" s="41"/>
      <c r="KPI72" s="41"/>
      <c r="KPJ72" s="41"/>
      <c r="KPK72" s="41"/>
      <c r="KPL72" s="41"/>
      <c r="KPM72" s="41"/>
      <c r="KPN72" s="41"/>
      <c r="KPO72" s="41"/>
      <c r="KPP72" s="41"/>
      <c r="KPQ72" s="41"/>
      <c r="KPR72" s="41"/>
      <c r="KPS72" s="41"/>
      <c r="KPT72" s="41"/>
      <c r="KPU72" s="41"/>
      <c r="KPV72" s="41"/>
      <c r="KPW72" s="41"/>
      <c r="KPX72" s="41"/>
      <c r="KPY72" s="41"/>
      <c r="KPZ72" s="41"/>
      <c r="KQA72" s="41"/>
      <c r="KQB72" s="41"/>
      <c r="KQC72" s="41"/>
      <c r="KQD72" s="41"/>
      <c r="KQE72" s="41"/>
      <c r="KQF72" s="41"/>
      <c r="KQG72" s="41"/>
      <c r="KQH72" s="41"/>
      <c r="KQI72" s="41"/>
      <c r="KQJ72" s="41"/>
      <c r="KQK72" s="41"/>
      <c r="KQL72" s="41"/>
      <c r="KQM72" s="41"/>
      <c r="KQN72" s="41"/>
      <c r="KQO72" s="41"/>
      <c r="KQP72" s="41"/>
      <c r="KQQ72" s="41"/>
      <c r="KQR72" s="41"/>
      <c r="KQS72" s="41"/>
      <c r="KQT72" s="41"/>
      <c r="KQU72" s="41"/>
      <c r="KQV72" s="41"/>
      <c r="KQW72" s="41"/>
      <c r="KQX72" s="41"/>
      <c r="KQY72" s="41"/>
      <c r="KQZ72" s="41"/>
      <c r="KRA72" s="41"/>
      <c r="KRB72" s="41"/>
      <c r="KRC72" s="41"/>
      <c r="KRD72" s="41"/>
      <c r="KRE72" s="41"/>
      <c r="KRF72" s="41"/>
      <c r="KRG72" s="41"/>
      <c r="KRH72" s="41"/>
      <c r="KRI72" s="41"/>
      <c r="KRJ72" s="41"/>
      <c r="KRK72" s="41"/>
      <c r="KRL72" s="41"/>
      <c r="KRM72" s="41"/>
      <c r="KRN72" s="41"/>
      <c r="KRO72" s="41"/>
      <c r="KRP72" s="41"/>
      <c r="KRQ72" s="41"/>
      <c r="KRR72" s="41"/>
      <c r="KRS72" s="41"/>
      <c r="KRT72" s="41"/>
      <c r="KRU72" s="41"/>
      <c r="KRV72" s="41"/>
      <c r="KRW72" s="41"/>
      <c r="KRX72" s="41"/>
      <c r="KRY72" s="41"/>
      <c r="KRZ72" s="41"/>
      <c r="KSA72" s="41"/>
      <c r="KSB72" s="41"/>
      <c r="KSC72" s="41"/>
      <c r="KSD72" s="41"/>
      <c r="KSE72" s="41"/>
      <c r="KSF72" s="41"/>
      <c r="KSG72" s="41"/>
      <c r="KSH72" s="41"/>
      <c r="KSI72" s="41"/>
      <c r="KSJ72" s="41"/>
      <c r="KSK72" s="41"/>
      <c r="KSL72" s="41"/>
      <c r="KSM72" s="41"/>
      <c r="KSN72" s="41"/>
      <c r="KSO72" s="41"/>
      <c r="KSP72" s="41"/>
      <c r="KSQ72" s="41"/>
      <c r="KSR72" s="41"/>
      <c r="KSS72" s="41"/>
      <c r="KST72" s="41"/>
      <c r="KSU72" s="41"/>
      <c r="KSV72" s="41"/>
      <c r="KSW72" s="41"/>
      <c r="KSX72" s="41"/>
      <c r="KSY72" s="41"/>
      <c r="KSZ72" s="41"/>
      <c r="KTA72" s="41"/>
      <c r="KTB72" s="41"/>
      <c r="KTC72" s="41"/>
      <c r="KTD72" s="41"/>
      <c r="KTE72" s="41"/>
      <c r="KTF72" s="41"/>
      <c r="KTG72" s="41"/>
      <c r="KTH72" s="41"/>
      <c r="KTI72" s="41"/>
      <c r="KTJ72" s="41"/>
      <c r="KTK72" s="41"/>
      <c r="KTL72" s="41"/>
      <c r="KTM72" s="41"/>
      <c r="KTN72" s="41"/>
      <c r="KTO72" s="41"/>
      <c r="KTP72" s="41"/>
      <c r="KTQ72" s="41"/>
      <c r="KTR72" s="41"/>
      <c r="KTS72" s="41"/>
      <c r="KTT72" s="41"/>
      <c r="KTU72" s="41"/>
      <c r="KTV72" s="41"/>
      <c r="KTW72" s="41"/>
      <c r="KTX72" s="41"/>
      <c r="KTY72" s="41"/>
      <c r="KTZ72" s="41"/>
      <c r="KUA72" s="41"/>
      <c r="KUB72" s="41"/>
      <c r="KUC72" s="41"/>
      <c r="KUD72" s="41"/>
      <c r="KUE72" s="41"/>
      <c r="KUF72" s="41"/>
      <c r="KUG72" s="41"/>
      <c r="KUH72" s="41"/>
      <c r="KUI72" s="41"/>
      <c r="KUJ72" s="41"/>
      <c r="KUK72" s="41"/>
      <c r="KUL72" s="41"/>
      <c r="KUM72" s="41"/>
      <c r="KUN72" s="41"/>
      <c r="KUO72" s="41"/>
      <c r="KUP72" s="41"/>
      <c r="KUQ72" s="41"/>
      <c r="KUR72" s="41"/>
      <c r="KUS72" s="41"/>
      <c r="KUT72" s="41"/>
      <c r="KUU72" s="41"/>
      <c r="KUV72" s="41"/>
      <c r="KUW72" s="41"/>
      <c r="KUX72" s="41"/>
      <c r="KUY72" s="41"/>
      <c r="KUZ72" s="41"/>
      <c r="KVA72" s="41"/>
      <c r="KVB72" s="41"/>
      <c r="KVC72" s="41"/>
      <c r="KVD72" s="41"/>
      <c r="KVE72" s="41"/>
      <c r="KVF72" s="41"/>
      <c r="KVG72" s="41"/>
      <c r="KVH72" s="41"/>
      <c r="KVI72" s="41"/>
      <c r="KVJ72" s="41"/>
      <c r="KVK72" s="41"/>
      <c r="KVL72" s="41"/>
      <c r="KVM72" s="41"/>
      <c r="KVN72" s="41"/>
      <c r="KVO72" s="41"/>
      <c r="KVP72" s="41"/>
      <c r="KVQ72" s="41"/>
      <c r="KVR72" s="41"/>
      <c r="KVS72" s="41"/>
      <c r="KVT72" s="41"/>
      <c r="KVU72" s="41"/>
      <c r="KVV72" s="41"/>
      <c r="KVW72" s="41"/>
      <c r="KVX72" s="41"/>
      <c r="KVY72" s="41"/>
      <c r="KVZ72" s="41"/>
      <c r="KWA72" s="41"/>
      <c r="KWB72" s="41"/>
      <c r="KWC72" s="41"/>
      <c r="KWD72" s="41"/>
      <c r="KWE72" s="41"/>
      <c r="KWF72" s="41"/>
      <c r="KWG72" s="41"/>
      <c r="KWH72" s="41"/>
      <c r="KWI72" s="41"/>
      <c r="KWJ72" s="41"/>
      <c r="KWK72" s="41"/>
      <c r="KWL72" s="41"/>
      <c r="KWM72" s="41"/>
      <c r="KWN72" s="41"/>
      <c r="KWO72" s="41"/>
      <c r="KWP72" s="41"/>
      <c r="KWQ72" s="41"/>
      <c r="KWR72" s="41"/>
      <c r="KWS72" s="41"/>
      <c r="KWT72" s="41"/>
      <c r="KWU72" s="41"/>
      <c r="KWV72" s="41"/>
      <c r="KWW72" s="41"/>
      <c r="KWX72" s="41"/>
      <c r="KWY72" s="41"/>
      <c r="KWZ72" s="41"/>
      <c r="KXA72" s="41"/>
      <c r="KXB72" s="41"/>
      <c r="KXC72" s="41"/>
      <c r="KXD72" s="41"/>
      <c r="KXE72" s="41"/>
      <c r="KXF72" s="41"/>
      <c r="KXG72" s="41"/>
      <c r="KXH72" s="41"/>
      <c r="KXI72" s="41"/>
      <c r="KXJ72" s="41"/>
      <c r="KXK72" s="41"/>
      <c r="KXL72" s="41"/>
      <c r="KXM72" s="41"/>
      <c r="KXN72" s="41"/>
      <c r="KXO72" s="41"/>
      <c r="KXP72" s="41"/>
      <c r="KXQ72" s="41"/>
      <c r="KXR72" s="41"/>
      <c r="KXS72" s="41"/>
      <c r="KXT72" s="41"/>
      <c r="KXU72" s="41"/>
      <c r="KXV72" s="41"/>
      <c r="KXW72" s="41"/>
      <c r="KXX72" s="41"/>
      <c r="KXY72" s="41"/>
      <c r="KXZ72" s="41"/>
      <c r="KYA72" s="41"/>
      <c r="KYB72" s="41"/>
      <c r="KYC72" s="41"/>
      <c r="KYD72" s="41"/>
      <c r="KYE72" s="41"/>
      <c r="KYF72" s="41"/>
      <c r="KYG72" s="41"/>
      <c r="KYH72" s="41"/>
      <c r="KYI72" s="41"/>
      <c r="KYJ72" s="41"/>
      <c r="KYK72" s="41"/>
      <c r="KYL72" s="41"/>
      <c r="KYM72" s="41"/>
      <c r="KYN72" s="41"/>
      <c r="KYO72" s="41"/>
      <c r="KYP72" s="41"/>
      <c r="KYQ72" s="41"/>
      <c r="KYR72" s="41"/>
      <c r="KYS72" s="41"/>
      <c r="KYT72" s="41"/>
      <c r="KYU72" s="41"/>
      <c r="KYV72" s="41"/>
      <c r="KYW72" s="41"/>
      <c r="KYX72" s="41"/>
      <c r="KYY72" s="41"/>
      <c r="KYZ72" s="41"/>
      <c r="KZA72" s="41"/>
      <c r="KZB72" s="41"/>
      <c r="KZC72" s="41"/>
      <c r="KZD72" s="41"/>
      <c r="KZE72" s="41"/>
      <c r="KZF72" s="41"/>
      <c r="KZG72" s="41"/>
      <c r="KZH72" s="41"/>
      <c r="KZI72" s="41"/>
      <c r="KZJ72" s="41"/>
      <c r="KZK72" s="41"/>
      <c r="KZL72" s="41"/>
      <c r="KZM72" s="41"/>
      <c r="KZN72" s="41"/>
      <c r="KZO72" s="41"/>
      <c r="KZP72" s="41"/>
      <c r="KZQ72" s="41"/>
      <c r="KZR72" s="41"/>
      <c r="KZS72" s="41"/>
      <c r="KZT72" s="41"/>
      <c r="KZU72" s="41"/>
      <c r="KZV72" s="41"/>
      <c r="KZW72" s="41"/>
      <c r="KZX72" s="41"/>
      <c r="KZY72" s="41"/>
      <c r="KZZ72" s="41"/>
      <c r="LAA72" s="41"/>
      <c r="LAB72" s="41"/>
      <c r="LAC72" s="41"/>
      <c r="LAD72" s="41"/>
      <c r="LAE72" s="41"/>
      <c r="LAF72" s="41"/>
      <c r="LAG72" s="41"/>
      <c r="LAH72" s="41"/>
      <c r="LAI72" s="41"/>
      <c r="LAJ72" s="41"/>
      <c r="LAK72" s="41"/>
      <c r="LAL72" s="41"/>
      <c r="LAM72" s="41"/>
      <c r="LAN72" s="41"/>
      <c r="LAO72" s="41"/>
      <c r="LAP72" s="41"/>
      <c r="LAQ72" s="41"/>
      <c r="LAR72" s="41"/>
      <c r="LAS72" s="41"/>
      <c r="LAT72" s="41"/>
      <c r="LAU72" s="41"/>
      <c r="LAV72" s="41"/>
      <c r="LAW72" s="41"/>
      <c r="LAX72" s="41"/>
      <c r="LAY72" s="41"/>
      <c r="LAZ72" s="41"/>
      <c r="LBA72" s="41"/>
      <c r="LBB72" s="41"/>
      <c r="LBC72" s="41"/>
      <c r="LBD72" s="41"/>
      <c r="LBE72" s="41"/>
      <c r="LBF72" s="41"/>
      <c r="LBG72" s="41"/>
      <c r="LBH72" s="41"/>
      <c r="LBI72" s="41"/>
      <c r="LBJ72" s="41"/>
      <c r="LBK72" s="41"/>
      <c r="LBL72" s="41"/>
      <c r="LBM72" s="41"/>
      <c r="LBN72" s="41"/>
      <c r="LBO72" s="41"/>
      <c r="LBP72" s="41"/>
      <c r="LBQ72" s="41"/>
      <c r="LBR72" s="41"/>
      <c r="LBS72" s="41"/>
      <c r="LBT72" s="41"/>
      <c r="LBU72" s="41"/>
      <c r="LBV72" s="41"/>
      <c r="LBW72" s="41"/>
      <c r="LBX72" s="41"/>
      <c r="LBY72" s="41"/>
      <c r="LBZ72" s="41"/>
      <c r="LCA72" s="41"/>
      <c r="LCB72" s="41"/>
      <c r="LCC72" s="41"/>
      <c r="LCD72" s="41"/>
      <c r="LCE72" s="41"/>
      <c r="LCF72" s="41"/>
      <c r="LCG72" s="41"/>
      <c r="LCH72" s="41"/>
      <c r="LCI72" s="41"/>
      <c r="LCJ72" s="41"/>
      <c r="LCK72" s="41"/>
      <c r="LCL72" s="41"/>
      <c r="LCM72" s="41"/>
      <c r="LCN72" s="41"/>
      <c r="LCO72" s="41"/>
      <c r="LCP72" s="41"/>
      <c r="LCQ72" s="41"/>
      <c r="LCR72" s="41"/>
      <c r="LCS72" s="41"/>
      <c r="LCT72" s="41"/>
      <c r="LCU72" s="41"/>
      <c r="LCV72" s="41"/>
      <c r="LCW72" s="41"/>
      <c r="LCX72" s="41"/>
      <c r="LCY72" s="41"/>
      <c r="LCZ72" s="41"/>
      <c r="LDA72" s="41"/>
      <c r="LDB72" s="41"/>
      <c r="LDC72" s="41"/>
      <c r="LDD72" s="41"/>
      <c r="LDE72" s="41"/>
      <c r="LDF72" s="41"/>
      <c r="LDG72" s="41"/>
      <c r="LDH72" s="41"/>
      <c r="LDI72" s="41"/>
      <c r="LDJ72" s="41"/>
      <c r="LDK72" s="41"/>
      <c r="LDL72" s="41"/>
      <c r="LDM72" s="41"/>
      <c r="LDN72" s="41"/>
      <c r="LDO72" s="41"/>
      <c r="LDP72" s="41"/>
      <c r="LDQ72" s="41"/>
      <c r="LDR72" s="41"/>
      <c r="LDS72" s="41"/>
      <c r="LDT72" s="41"/>
      <c r="LDU72" s="41"/>
      <c r="LDV72" s="41"/>
      <c r="LDW72" s="41"/>
      <c r="LDX72" s="41"/>
      <c r="LDY72" s="41"/>
      <c r="LDZ72" s="41"/>
      <c r="LEA72" s="41"/>
      <c r="LEB72" s="41"/>
      <c r="LEC72" s="41"/>
      <c r="LED72" s="41"/>
      <c r="LEE72" s="41"/>
      <c r="LEF72" s="41"/>
      <c r="LEG72" s="41"/>
      <c r="LEH72" s="41"/>
      <c r="LEI72" s="41"/>
      <c r="LEJ72" s="41"/>
      <c r="LEK72" s="41"/>
      <c r="LEL72" s="41"/>
      <c r="LEM72" s="41"/>
      <c r="LEN72" s="41"/>
      <c r="LEO72" s="41"/>
      <c r="LEP72" s="41"/>
      <c r="LEQ72" s="41"/>
      <c r="LER72" s="41"/>
      <c r="LES72" s="41"/>
      <c r="LET72" s="41"/>
      <c r="LEU72" s="41"/>
      <c r="LEV72" s="41"/>
      <c r="LEW72" s="41"/>
      <c r="LEX72" s="41"/>
      <c r="LEY72" s="41"/>
      <c r="LEZ72" s="41"/>
      <c r="LFA72" s="41"/>
      <c r="LFB72" s="41"/>
      <c r="LFC72" s="41"/>
      <c r="LFD72" s="41"/>
      <c r="LFE72" s="41"/>
      <c r="LFF72" s="41"/>
      <c r="LFG72" s="41"/>
      <c r="LFH72" s="41"/>
      <c r="LFI72" s="41"/>
      <c r="LFJ72" s="41"/>
      <c r="LFK72" s="41"/>
      <c r="LFL72" s="41"/>
      <c r="LFM72" s="41"/>
      <c r="LFN72" s="41"/>
      <c r="LFO72" s="41"/>
      <c r="LFP72" s="41"/>
      <c r="LFQ72" s="41"/>
      <c r="LFR72" s="41"/>
      <c r="LFS72" s="41"/>
      <c r="LFT72" s="41"/>
      <c r="LFU72" s="41"/>
      <c r="LFV72" s="41"/>
      <c r="LFW72" s="41"/>
      <c r="LFX72" s="41"/>
      <c r="LFY72" s="41"/>
      <c r="LFZ72" s="41"/>
      <c r="LGA72" s="41"/>
      <c r="LGB72" s="41"/>
      <c r="LGC72" s="41"/>
      <c r="LGD72" s="41"/>
      <c r="LGE72" s="41"/>
      <c r="LGF72" s="41"/>
      <c r="LGG72" s="41"/>
      <c r="LGH72" s="41"/>
      <c r="LGI72" s="41"/>
      <c r="LGJ72" s="41"/>
      <c r="LGK72" s="41"/>
      <c r="LGL72" s="41"/>
      <c r="LGM72" s="41"/>
      <c r="LGN72" s="41"/>
      <c r="LGO72" s="41"/>
      <c r="LGP72" s="41"/>
      <c r="LGQ72" s="41"/>
      <c r="LGR72" s="41"/>
      <c r="LGS72" s="41"/>
      <c r="LGT72" s="41"/>
      <c r="LGU72" s="41"/>
      <c r="LGV72" s="41"/>
      <c r="LGW72" s="41"/>
      <c r="LGX72" s="41"/>
      <c r="LGY72" s="41"/>
      <c r="LGZ72" s="41"/>
      <c r="LHA72" s="41"/>
      <c r="LHB72" s="41"/>
      <c r="LHC72" s="41"/>
      <c r="LHD72" s="41"/>
      <c r="LHE72" s="41"/>
      <c r="LHF72" s="41"/>
      <c r="LHG72" s="41"/>
      <c r="LHH72" s="41"/>
      <c r="LHI72" s="41"/>
      <c r="LHJ72" s="41"/>
      <c r="LHK72" s="41"/>
      <c r="LHL72" s="41"/>
      <c r="LHM72" s="41"/>
      <c r="LHN72" s="41"/>
      <c r="LHO72" s="41"/>
      <c r="LHP72" s="41"/>
      <c r="LHQ72" s="41"/>
      <c r="LHR72" s="41"/>
      <c r="LHS72" s="41"/>
      <c r="LHT72" s="41"/>
      <c r="LHU72" s="41"/>
      <c r="LHV72" s="41"/>
      <c r="LHW72" s="41"/>
      <c r="LHX72" s="41"/>
      <c r="LHY72" s="41"/>
      <c r="LHZ72" s="41"/>
      <c r="LIA72" s="41"/>
      <c r="LIB72" s="41"/>
      <c r="LIC72" s="41"/>
      <c r="LID72" s="41"/>
      <c r="LIE72" s="41"/>
      <c r="LIF72" s="41"/>
      <c r="LIG72" s="41"/>
      <c r="LIH72" s="41"/>
      <c r="LII72" s="41"/>
      <c r="LIJ72" s="41"/>
      <c r="LIK72" s="41"/>
      <c r="LIL72" s="41"/>
      <c r="LIM72" s="41"/>
      <c r="LIN72" s="41"/>
      <c r="LIO72" s="41"/>
      <c r="LIP72" s="41"/>
      <c r="LIQ72" s="41"/>
      <c r="LIR72" s="41"/>
      <c r="LIS72" s="41"/>
      <c r="LIT72" s="41"/>
      <c r="LIU72" s="41"/>
      <c r="LIV72" s="41"/>
      <c r="LIW72" s="41"/>
      <c r="LIX72" s="41"/>
      <c r="LIY72" s="41"/>
      <c r="LIZ72" s="41"/>
      <c r="LJA72" s="41"/>
      <c r="LJB72" s="41"/>
      <c r="LJC72" s="41"/>
      <c r="LJD72" s="41"/>
      <c r="LJE72" s="41"/>
      <c r="LJF72" s="41"/>
      <c r="LJG72" s="41"/>
      <c r="LJH72" s="41"/>
      <c r="LJI72" s="41"/>
      <c r="LJJ72" s="41"/>
      <c r="LJK72" s="41"/>
      <c r="LJL72" s="41"/>
      <c r="LJM72" s="41"/>
      <c r="LJN72" s="41"/>
      <c r="LJO72" s="41"/>
      <c r="LJP72" s="41"/>
      <c r="LJQ72" s="41"/>
      <c r="LJR72" s="41"/>
      <c r="LJS72" s="41"/>
      <c r="LJT72" s="41"/>
      <c r="LJU72" s="41"/>
      <c r="LJV72" s="41"/>
      <c r="LJW72" s="41"/>
      <c r="LJX72" s="41"/>
      <c r="LJY72" s="41"/>
      <c r="LJZ72" s="41"/>
      <c r="LKA72" s="41"/>
      <c r="LKB72" s="41"/>
      <c r="LKC72" s="41"/>
      <c r="LKD72" s="41"/>
      <c r="LKE72" s="41"/>
      <c r="LKF72" s="41"/>
      <c r="LKG72" s="41"/>
      <c r="LKH72" s="41"/>
      <c r="LKI72" s="41"/>
      <c r="LKJ72" s="41"/>
      <c r="LKK72" s="41"/>
      <c r="LKL72" s="41"/>
      <c r="LKM72" s="41"/>
      <c r="LKN72" s="41"/>
      <c r="LKO72" s="41"/>
      <c r="LKP72" s="41"/>
      <c r="LKQ72" s="41"/>
      <c r="LKR72" s="41"/>
      <c r="LKS72" s="41"/>
      <c r="LKT72" s="41"/>
      <c r="LKU72" s="41"/>
      <c r="LKV72" s="41"/>
      <c r="LKW72" s="41"/>
      <c r="LKX72" s="41"/>
      <c r="LKY72" s="41"/>
      <c r="LKZ72" s="41"/>
      <c r="LLA72" s="41"/>
      <c r="LLB72" s="41"/>
      <c r="LLC72" s="41"/>
      <c r="LLD72" s="41"/>
      <c r="LLE72" s="41"/>
      <c r="LLF72" s="41"/>
      <c r="LLG72" s="41"/>
      <c r="LLH72" s="41"/>
      <c r="LLI72" s="41"/>
      <c r="LLJ72" s="41"/>
      <c r="LLK72" s="41"/>
      <c r="LLL72" s="41"/>
      <c r="LLM72" s="41"/>
      <c r="LLN72" s="41"/>
      <c r="LLO72" s="41"/>
      <c r="LLP72" s="41"/>
      <c r="LLQ72" s="41"/>
      <c r="LLR72" s="41"/>
      <c r="LLS72" s="41"/>
      <c r="LLT72" s="41"/>
      <c r="LLU72" s="41"/>
      <c r="LLV72" s="41"/>
      <c r="LLW72" s="41"/>
      <c r="LLX72" s="41"/>
      <c r="LLY72" s="41"/>
      <c r="LLZ72" s="41"/>
      <c r="LMA72" s="41"/>
      <c r="LMB72" s="41"/>
      <c r="LMC72" s="41"/>
      <c r="LMD72" s="41"/>
      <c r="LME72" s="41"/>
      <c r="LMF72" s="41"/>
      <c r="LMG72" s="41"/>
      <c r="LMH72" s="41"/>
      <c r="LMI72" s="41"/>
      <c r="LMJ72" s="41"/>
      <c r="LMK72" s="41"/>
      <c r="LML72" s="41"/>
      <c r="LMM72" s="41"/>
      <c r="LMN72" s="41"/>
      <c r="LMO72" s="41"/>
      <c r="LMP72" s="41"/>
      <c r="LMQ72" s="41"/>
      <c r="LMR72" s="41"/>
      <c r="LMS72" s="41"/>
      <c r="LMT72" s="41"/>
      <c r="LMU72" s="41"/>
      <c r="LMV72" s="41"/>
      <c r="LMW72" s="41"/>
      <c r="LMX72" s="41"/>
      <c r="LMY72" s="41"/>
      <c r="LMZ72" s="41"/>
      <c r="LNA72" s="41"/>
      <c r="LNB72" s="41"/>
      <c r="LNC72" s="41"/>
      <c r="LND72" s="41"/>
      <c r="LNE72" s="41"/>
      <c r="LNF72" s="41"/>
      <c r="LNG72" s="41"/>
      <c r="LNH72" s="41"/>
      <c r="LNI72" s="41"/>
      <c r="LNJ72" s="41"/>
      <c r="LNK72" s="41"/>
      <c r="LNL72" s="41"/>
      <c r="LNM72" s="41"/>
      <c r="LNN72" s="41"/>
      <c r="LNO72" s="41"/>
      <c r="LNP72" s="41"/>
      <c r="LNQ72" s="41"/>
      <c r="LNR72" s="41"/>
      <c r="LNS72" s="41"/>
      <c r="LNT72" s="41"/>
      <c r="LNU72" s="41"/>
      <c r="LNV72" s="41"/>
      <c r="LNW72" s="41"/>
      <c r="LNX72" s="41"/>
      <c r="LNY72" s="41"/>
      <c r="LNZ72" s="41"/>
      <c r="LOA72" s="41"/>
      <c r="LOB72" s="41"/>
      <c r="LOC72" s="41"/>
      <c r="LOD72" s="41"/>
      <c r="LOE72" s="41"/>
      <c r="LOF72" s="41"/>
      <c r="LOG72" s="41"/>
      <c r="LOH72" s="41"/>
      <c r="LOI72" s="41"/>
      <c r="LOJ72" s="41"/>
      <c r="LOK72" s="41"/>
      <c r="LOL72" s="41"/>
      <c r="LOM72" s="41"/>
      <c r="LON72" s="41"/>
      <c r="LOO72" s="41"/>
      <c r="LOP72" s="41"/>
      <c r="LOQ72" s="41"/>
      <c r="LOR72" s="41"/>
      <c r="LOS72" s="41"/>
      <c r="LOT72" s="41"/>
      <c r="LOU72" s="41"/>
      <c r="LOV72" s="41"/>
      <c r="LOW72" s="41"/>
      <c r="LOX72" s="41"/>
      <c r="LOY72" s="41"/>
      <c r="LOZ72" s="41"/>
      <c r="LPA72" s="41"/>
      <c r="LPB72" s="41"/>
      <c r="LPC72" s="41"/>
      <c r="LPD72" s="41"/>
      <c r="LPE72" s="41"/>
      <c r="LPF72" s="41"/>
      <c r="LPG72" s="41"/>
      <c r="LPH72" s="41"/>
      <c r="LPI72" s="41"/>
      <c r="LPJ72" s="41"/>
      <c r="LPK72" s="41"/>
      <c r="LPL72" s="41"/>
      <c r="LPM72" s="41"/>
      <c r="LPN72" s="41"/>
      <c r="LPO72" s="41"/>
      <c r="LPP72" s="41"/>
      <c r="LPQ72" s="41"/>
      <c r="LPR72" s="41"/>
      <c r="LPS72" s="41"/>
      <c r="LPT72" s="41"/>
      <c r="LPU72" s="41"/>
      <c r="LPV72" s="41"/>
      <c r="LPW72" s="41"/>
      <c r="LPX72" s="41"/>
      <c r="LPY72" s="41"/>
      <c r="LPZ72" s="41"/>
      <c r="LQA72" s="41"/>
      <c r="LQB72" s="41"/>
      <c r="LQC72" s="41"/>
      <c r="LQD72" s="41"/>
      <c r="LQE72" s="41"/>
      <c r="LQF72" s="41"/>
      <c r="LQG72" s="41"/>
      <c r="LQH72" s="41"/>
      <c r="LQI72" s="41"/>
      <c r="LQJ72" s="41"/>
      <c r="LQK72" s="41"/>
      <c r="LQL72" s="41"/>
      <c r="LQM72" s="41"/>
      <c r="LQN72" s="41"/>
      <c r="LQO72" s="41"/>
      <c r="LQP72" s="41"/>
      <c r="LQQ72" s="41"/>
      <c r="LQR72" s="41"/>
      <c r="LQS72" s="41"/>
      <c r="LQT72" s="41"/>
      <c r="LQU72" s="41"/>
      <c r="LQV72" s="41"/>
      <c r="LQW72" s="41"/>
      <c r="LQX72" s="41"/>
      <c r="LQY72" s="41"/>
      <c r="LQZ72" s="41"/>
      <c r="LRA72" s="41"/>
      <c r="LRB72" s="41"/>
      <c r="LRC72" s="41"/>
      <c r="LRD72" s="41"/>
      <c r="LRE72" s="41"/>
      <c r="LRF72" s="41"/>
      <c r="LRG72" s="41"/>
      <c r="LRH72" s="41"/>
      <c r="LRI72" s="41"/>
      <c r="LRJ72" s="41"/>
      <c r="LRK72" s="41"/>
      <c r="LRL72" s="41"/>
      <c r="LRM72" s="41"/>
      <c r="LRN72" s="41"/>
      <c r="LRO72" s="41"/>
      <c r="LRP72" s="41"/>
      <c r="LRQ72" s="41"/>
      <c r="LRR72" s="41"/>
      <c r="LRS72" s="41"/>
      <c r="LRT72" s="41"/>
      <c r="LRU72" s="41"/>
      <c r="LRV72" s="41"/>
      <c r="LRW72" s="41"/>
      <c r="LRX72" s="41"/>
      <c r="LRY72" s="41"/>
      <c r="LRZ72" s="41"/>
      <c r="LSA72" s="41"/>
      <c r="LSB72" s="41"/>
      <c r="LSC72" s="41"/>
      <c r="LSD72" s="41"/>
      <c r="LSE72" s="41"/>
      <c r="LSF72" s="41"/>
      <c r="LSG72" s="41"/>
      <c r="LSH72" s="41"/>
      <c r="LSI72" s="41"/>
      <c r="LSJ72" s="41"/>
      <c r="LSK72" s="41"/>
      <c r="LSL72" s="41"/>
      <c r="LSM72" s="41"/>
      <c r="LSN72" s="41"/>
      <c r="LSO72" s="41"/>
      <c r="LSP72" s="41"/>
      <c r="LSQ72" s="41"/>
      <c r="LSR72" s="41"/>
      <c r="LSS72" s="41"/>
      <c r="LST72" s="41"/>
      <c r="LSU72" s="41"/>
      <c r="LSV72" s="41"/>
      <c r="LSW72" s="41"/>
      <c r="LSX72" s="41"/>
      <c r="LSY72" s="41"/>
      <c r="LSZ72" s="41"/>
      <c r="LTA72" s="41"/>
      <c r="LTB72" s="41"/>
      <c r="LTC72" s="41"/>
      <c r="LTD72" s="41"/>
      <c r="LTE72" s="41"/>
      <c r="LTF72" s="41"/>
      <c r="LTG72" s="41"/>
      <c r="LTH72" s="41"/>
      <c r="LTI72" s="41"/>
      <c r="LTJ72" s="41"/>
      <c r="LTK72" s="41"/>
      <c r="LTL72" s="41"/>
      <c r="LTM72" s="41"/>
      <c r="LTN72" s="41"/>
      <c r="LTO72" s="41"/>
      <c r="LTP72" s="41"/>
      <c r="LTQ72" s="41"/>
      <c r="LTR72" s="41"/>
      <c r="LTS72" s="41"/>
      <c r="LTT72" s="41"/>
      <c r="LTU72" s="41"/>
      <c r="LTV72" s="41"/>
      <c r="LTW72" s="41"/>
      <c r="LTX72" s="41"/>
      <c r="LTY72" s="41"/>
      <c r="LTZ72" s="41"/>
      <c r="LUA72" s="41"/>
      <c r="LUB72" s="41"/>
      <c r="LUC72" s="41"/>
      <c r="LUD72" s="41"/>
      <c r="LUE72" s="41"/>
      <c r="LUF72" s="41"/>
      <c r="LUG72" s="41"/>
      <c r="LUH72" s="41"/>
      <c r="LUI72" s="41"/>
      <c r="LUJ72" s="41"/>
      <c r="LUK72" s="41"/>
      <c r="LUL72" s="41"/>
      <c r="LUM72" s="41"/>
      <c r="LUN72" s="41"/>
      <c r="LUO72" s="41"/>
      <c r="LUP72" s="41"/>
      <c r="LUQ72" s="41"/>
      <c r="LUR72" s="41"/>
      <c r="LUS72" s="41"/>
      <c r="LUT72" s="41"/>
      <c r="LUU72" s="41"/>
      <c r="LUV72" s="41"/>
      <c r="LUW72" s="41"/>
      <c r="LUX72" s="41"/>
      <c r="LUY72" s="41"/>
      <c r="LUZ72" s="41"/>
      <c r="LVA72" s="41"/>
      <c r="LVB72" s="41"/>
      <c r="LVC72" s="41"/>
      <c r="LVD72" s="41"/>
      <c r="LVE72" s="41"/>
      <c r="LVF72" s="41"/>
      <c r="LVG72" s="41"/>
      <c r="LVH72" s="41"/>
      <c r="LVI72" s="41"/>
      <c r="LVJ72" s="41"/>
      <c r="LVK72" s="41"/>
      <c r="LVL72" s="41"/>
      <c r="LVM72" s="41"/>
      <c r="LVN72" s="41"/>
      <c r="LVO72" s="41"/>
      <c r="LVP72" s="41"/>
      <c r="LVQ72" s="41"/>
      <c r="LVR72" s="41"/>
      <c r="LVS72" s="41"/>
      <c r="LVT72" s="41"/>
      <c r="LVU72" s="41"/>
      <c r="LVV72" s="41"/>
      <c r="LVW72" s="41"/>
      <c r="LVX72" s="41"/>
      <c r="LVY72" s="41"/>
      <c r="LVZ72" s="41"/>
      <c r="LWA72" s="41"/>
      <c r="LWB72" s="41"/>
      <c r="LWC72" s="41"/>
      <c r="LWD72" s="41"/>
      <c r="LWE72" s="41"/>
      <c r="LWF72" s="41"/>
      <c r="LWG72" s="41"/>
      <c r="LWH72" s="41"/>
      <c r="LWI72" s="41"/>
      <c r="LWJ72" s="41"/>
      <c r="LWK72" s="41"/>
      <c r="LWL72" s="41"/>
      <c r="LWM72" s="41"/>
      <c r="LWN72" s="41"/>
      <c r="LWO72" s="41"/>
      <c r="LWP72" s="41"/>
      <c r="LWQ72" s="41"/>
      <c r="LWR72" s="41"/>
      <c r="LWS72" s="41"/>
      <c r="LWT72" s="41"/>
      <c r="LWU72" s="41"/>
      <c r="LWV72" s="41"/>
      <c r="LWW72" s="41"/>
      <c r="LWX72" s="41"/>
      <c r="LWY72" s="41"/>
      <c r="LWZ72" s="41"/>
      <c r="LXA72" s="41"/>
      <c r="LXB72" s="41"/>
      <c r="LXC72" s="41"/>
      <c r="LXD72" s="41"/>
      <c r="LXE72" s="41"/>
      <c r="LXF72" s="41"/>
      <c r="LXG72" s="41"/>
      <c r="LXH72" s="41"/>
      <c r="LXI72" s="41"/>
      <c r="LXJ72" s="41"/>
      <c r="LXK72" s="41"/>
      <c r="LXL72" s="41"/>
      <c r="LXM72" s="41"/>
      <c r="LXN72" s="41"/>
      <c r="LXO72" s="41"/>
      <c r="LXP72" s="41"/>
      <c r="LXQ72" s="41"/>
      <c r="LXR72" s="41"/>
      <c r="LXS72" s="41"/>
      <c r="LXT72" s="41"/>
      <c r="LXU72" s="41"/>
      <c r="LXV72" s="41"/>
      <c r="LXW72" s="41"/>
      <c r="LXX72" s="41"/>
      <c r="LXY72" s="41"/>
      <c r="LXZ72" s="41"/>
      <c r="LYA72" s="41"/>
      <c r="LYB72" s="41"/>
      <c r="LYC72" s="41"/>
      <c r="LYD72" s="41"/>
      <c r="LYE72" s="41"/>
      <c r="LYF72" s="41"/>
      <c r="LYG72" s="41"/>
      <c r="LYH72" s="41"/>
      <c r="LYI72" s="41"/>
      <c r="LYJ72" s="41"/>
      <c r="LYK72" s="41"/>
      <c r="LYL72" s="41"/>
      <c r="LYM72" s="41"/>
      <c r="LYN72" s="41"/>
      <c r="LYO72" s="41"/>
      <c r="LYP72" s="41"/>
      <c r="LYQ72" s="41"/>
      <c r="LYR72" s="41"/>
      <c r="LYS72" s="41"/>
      <c r="LYT72" s="41"/>
      <c r="LYU72" s="41"/>
      <c r="LYV72" s="41"/>
      <c r="LYW72" s="41"/>
      <c r="LYX72" s="41"/>
      <c r="LYY72" s="41"/>
      <c r="LYZ72" s="41"/>
      <c r="LZA72" s="41"/>
      <c r="LZB72" s="41"/>
      <c r="LZC72" s="41"/>
      <c r="LZD72" s="41"/>
      <c r="LZE72" s="41"/>
      <c r="LZF72" s="41"/>
      <c r="LZG72" s="41"/>
      <c r="LZH72" s="41"/>
      <c r="LZI72" s="41"/>
      <c r="LZJ72" s="41"/>
      <c r="LZK72" s="41"/>
      <c r="LZL72" s="41"/>
      <c r="LZM72" s="41"/>
      <c r="LZN72" s="41"/>
      <c r="LZO72" s="41"/>
      <c r="LZP72" s="41"/>
      <c r="LZQ72" s="41"/>
      <c r="LZR72" s="41"/>
      <c r="LZS72" s="41"/>
      <c r="LZT72" s="41"/>
      <c r="LZU72" s="41"/>
      <c r="LZV72" s="41"/>
      <c r="LZW72" s="41"/>
      <c r="LZX72" s="41"/>
      <c r="LZY72" s="41"/>
      <c r="LZZ72" s="41"/>
      <c r="MAA72" s="41"/>
      <c r="MAB72" s="41"/>
      <c r="MAC72" s="41"/>
      <c r="MAD72" s="41"/>
      <c r="MAE72" s="41"/>
      <c r="MAF72" s="41"/>
      <c r="MAG72" s="41"/>
      <c r="MAH72" s="41"/>
      <c r="MAI72" s="41"/>
      <c r="MAJ72" s="41"/>
      <c r="MAK72" s="41"/>
      <c r="MAL72" s="41"/>
      <c r="MAM72" s="41"/>
      <c r="MAN72" s="41"/>
      <c r="MAO72" s="41"/>
      <c r="MAP72" s="41"/>
      <c r="MAQ72" s="41"/>
      <c r="MAR72" s="41"/>
      <c r="MAS72" s="41"/>
      <c r="MAT72" s="41"/>
      <c r="MAU72" s="41"/>
      <c r="MAV72" s="41"/>
      <c r="MAW72" s="41"/>
      <c r="MAX72" s="41"/>
      <c r="MAY72" s="41"/>
      <c r="MAZ72" s="41"/>
      <c r="MBA72" s="41"/>
      <c r="MBB72" s="41"/>
      <c r="MBC72" s="41"/>
      <c r="MBD72" s="41"/>
      <c r="MBE72" s="41"/>
      <c r="MBF72" s="41"/>
      <c r="MBG72" s="41"/>
      <c r="MBH72" s="41"/>
      <c r="MBI72" s="41"/>
      <c r="MBJ72" s="41"/>
      <c r="MBK72" s="41"/>
      <c r="MBL72" s="41"/>
      <c r="MBM72" s="41"/>
      <c r="MBN72" s="41"/>
      <c r="MBO72" s="41"/>
      <c r="MBP72" s="41"/>
      <c r="MBQ72" s="41"/>
      <c r="MBR72" s="41"/>
      <c r="MBS72" s="41"/>
      <c r="MBT72" s="41"/>
      <c r="MBU72" s="41"/>
      <c r="MBV72" s="41"/>
      <c r="MBW72" s="41"/>
      <c r="MBX72" s="41"/>
      <c r="MBY72" s="41"/>
      <c r="MBZ72" s="41"/>
      <c r="MCA72" s="41"/>
      <c r="MCB72" s="41"/>
      <c r="MCC72" s="41"/>
      <c r="MCD72" s="41"/>
      <c r="MCE72" s="41"/>
      <c r="MCF72" s="41"/>
      <c r="MCG72" s="41"/>
      <c r="MCH72" s="41"/>
      <c r="MCI72" s="41"/>
      <c r="MCJ72" s="41"/>
      <c r="MCK72" s="41"/>
      <c r="MCL72" s="41"/>
      <c r="MCM72" s="41"/>
      <c r="MCN72" s="41"/>
      <c r="MCO72" s="41"/>
      <c r="MCP72" s="41"/>
      <c r="MCQ72" s="41"/>
      <c r="MCR72" s="41"/>
      <c r="MCS72" s="41"/>
      <c r="MCT72" s="41"/>
      <c r="MCU72" s="41"/>
      <c r="MCV72" s="41"/>
      <c r="MCW72" s="41"/>
      <c r="MCX72" s="41"/>
      <c r="MCY72" s="41"/>
      <c r="MCZ72" s="41"/>
      <c r="MDA72" s="41"/>
      <c r="MDB72" s="41"/>
      <c r="MDC72" s="41"/>
      <c r="MDD72" s="41"/>
      <c r="MDE72" s="41"/>
      <c r="MDF72" s="41"/>
      <c r="MDG72" s="41"/>
      <c r="MDH72" s="41"/>
      <c r="MDI72" s="41"/>
      <c r="MDJ72" s="41"/>
      <c r="MDK72" s="41"/>
      <c r="MDL72" s="41"/>
      <c r="MDM72" s="41"/>
      <c r="MDN72" s="41"/>
      <c r="MDO72" s="41"/>
      <c r="MDP72" s="41"/>
      <c r="MDQ72" s="41"/>
      <c r="MDR72" s="41"/>
      <c r="MDS72" s="41"/>
      <c r="MDT72" s="41"/>
      <c r="MDU72" s="41"/>
      <c r="MDV72" s="41"/>
      <c r="MDW72" s="41"/>
      <c r="MDX72" s="41"/>
      <c r="MDY72" s="41"/>
      <c r="MDZ72" s="41"/>
      <c r="MEA72" s="41"/>
      <c r="MEB72" s="41"/>
      <c r="MEC72" s="41"/>
      <c r="MED72" s="41"/>
      <c r="MEE72" s="41"/>
      <c r="MEF72" s="41"/>
      <c r="MEG72" s="41"/>
      <c r="MEH72" s="41"/>
      <c r="MEI72" s="41"/>
      <c r="MEJ72" s="41"/>
      <c r="MEK72" s="41"/>
      <c r="MEL72" s="41"/>
      <c r="MEM72" s="41"/>
      <c r="MEN72" s="41"/>
      <c r="MEO72" s="41"/>
      <c r="MEP72" s="41"/>
      <c r="MEQ72" s="41"/>
      <c r="MER72" s="41"/>
      <c r="MES72" s="41"/>
      <c r="MET72" s="41"/>
      <c r="MEU72" s="41"/>
      <c r="MEV72" s="41"/>
      <c r="MEW72" s="41"/>
      <c r="MEX72" s="41"/>
      <c r="MEY72" s="41"/>
      <c r="MEZ72" s="41"/>
      <c r="MFA72" s="41"/>
      <c r="MFB72" s="41"/>
      <c r="MFC72" s="41"/>
      <c r="MFD72" s="41"/>
      <c r="MFE72" s="41"/>
      <c r="MFF72" s="41"/>
      <c r="MFG72" s="41"/>
      <c r="MFH72" s="41"/>
      <c r="MFI72" s="41"/>
      <c r="MFJ72" s="41"/>
      <c r="MFK72" s="41"/>
      <c r="MFL72" s="41"/>
      <c r="MFM72" s="41"/>
      <c r="MFN72" s="41"/>
      <c r="MFO72" s="41"/>
      <c r="MFP72" s="41"/>
      <c r="MFQ72" s="41"/>
      <c r="MFR72" s="41"/>
      <c r="MFS72" s="41"/>
      <c r="MFT72" s="41"/>
      <c r="MFU72" s="41"/>
      <c r="MFV72" s="41"/>
      <c r="MFW72" s="41"/>
      <c r="MFX72" s="41"/>
      <c r="MFY72" s="41"/>
      <c r="MFZ72" s="41"/>
      <c r="MGA72" s="41"/>
      <c r="MGB72" s="41"/>
      <c r="MGC72" s="41"/>
      <c r="MGD72" s="41"/>
      <c r="MGE72" s="41"/>
      <c r="MGF72" s="41"/>
      <c r="MGG72" s="41"/>
      <c r="MGH72" s="41"/>
      <c r="MGI72" s="41"/>
      <c r="MGJ72" s="41"/>
      <c r="MGK72" s="41"/>
      <c r="MGL72" s="41"/>
      <c r="MGM72" s="41"/>
      <c r="MGN72" s="41"/>
      <c r="MGO72" s="41"/>
      <c r="MGP72" s="41"/>
      <c r="MGQ72" s="41"/>
      <c r="MGR72" s="41"/>
      <c r="MGS72" s="41"/>
      <c r="MGT72" s="41"/>
      <c r="MGU72" s="41"/>
      <c r="MGV72" s="41"/>
      <c r="MGW72" s="41"/>
      <c r="MGX72" s="41"/>
      <c r="MGY72" s="41"/>
      <c r="MGZ72" s="41"/>
      <c r="MHA72" s="41"/>
      <c r="MHB72" s="41"/>
      <c r="MHC72" s="41"/>
      <c r="MHD72" s="41"/>
      <c r="MHE72" s="41"/>
      <c r="MHF72" s="41"/>
      <c r="MHG72" s="41"/>
      <c r="MHH72" s="41"/>
      <c r="MHI72" s="41"/>
      <c r="MHJ72" s="41"/>
      <c r="MHK72" s="41"/>
      <c r="MHL72" s="41"/>
      <c r="MHM72" s="41"/>
      <c r="MHN72" s="41"/>
      <c r="MHO72" s="41"/>
      <c r="MHP72" s="41"/>
      <c r="MHQ72" s="41"/>
      <c r="MHR72" s="41"/>
      <c r="MHS72" s="41"/>
      <c r="MHT72" s="41"/>
      <c r="MHU72" s="41"/>
      <c r="MHV72" s="41"/>
      <c r="MHW72" s="41"/>
      <c r="MHX72" s="41"/>
      <c r="MHY72" s="41"/>
      <c r="MHZ72" s="41"/>
      <c r="MIA72" s="41"/>
      <c r="MIB72" s="41"/>
      <c r="MIC72" s="41"/>
      <c r="MID72" s="41"/>
      <c r="MIE72" s="41"/>
      <c r="MIF72" s="41"/>
      <c r="MIG72" s="41"/>
      <c r="MIH72" s="41"/>
      <c r="MII72" s="41"/>
      <c r="MIJ72" s="41"/>
      <c r="MIK72" s="41"/>
      <c r="MIL72" s="41"/>
      <c r="MIM72" s="41"/>
      <c r="MIN72" s="41"/>
      <c r="MIO72" s="41"/>
      <c r="MIP72" s="41"/>
      <c r="MIQ72" s="41"/>
      <c r="MIR72" s="41"/>
      <c r="MIS72" s="41"/>
      <c r="MIT72" s="41"/>
      <c r="MIU72" s="41"/>
      <c r="MIV72" s="41"/>
      <c r="MIW72" s="41"/>
      <c r="MIX72" s="41"/>
      <c r="MIY72" s="41"/>
      <c r="MIZ72" s="41"/>
      <c r="MJA72" s="41"/>
      <c r="MJB72" s="41"/>
      <c r="MJC72" s="41"/>
      <c r="MJD72" s="41"/>
      <c r="MJE72" s="41"/>
      <c r="MJF72" s="41"/>
      <c r="MJG72" s="41"/>
      <c r="MJH72" s="41"/>
      <c r="MJI72" s="41"/>
      <c r="MJJ72" s="41"/>
      <c r="MJK72" s="41"/>
      <c r="MJL72" s="41"/>
      <c r="MJM72" s="41"/>
      <c r="MJN72" s="41"/>
      <c r="MJO72" s="41"/>
      <c r="MJP72" s="41"/>
      <c r="MJQ72" s="41"/>
      <c r="MJR72" s="41"/>
      <c r="MJS72" s="41"/>
      <c r="MJT72" s="41"/>
      <c r="MJU72" s="41"/>
      <c r="MJV72" s="41"/>
      <c r="MJW72" s="41"/>
      <c r="MJX72" s="41"/>
      <c r="MJY72" s="41"/>
      <c r="MJZ72" s="41"/>
      <c r="MKA72" s="41"/>
      <c r="MKB72" s="41"/>
      <c r="MKC72" s="41"/>
      <c r="MKD72" s="41"/>
      <c r="MKE72" s="41"/>
      <c r="MKF72" s="41"/>
      <c r="MKG72" s="41"/>
      <c r="MKH72" s="41"/>
      <c r="MKI72" s="41"/>
      <c r="MKJ72" s="41"/>
      <c r="MKK72" s="41"/>
      <c r="MKL72" s="41"/>
      <c r="MKM72" s="41"/>
      <c r="MKN72" s="41"/>
      <c r="MKO72" s="41"/>
      <c r="MKP72" s="41"/>
      <c r="MKQ72" s="41"/>
      <c r="MKR72" s="41"/>
      <c r="MKS72" s="41"/>
      <c r="MKT72" s="41"/>
      <c r="MKU72" s="41"/>
      <c r="MKV72" s="41"/>
      <c r="MKW72" s="41"/>
      <c r="MKX72" s="41"/>
      <c r="MKY72" s="41"/>
      <c r="MKZ72" s="41"/>
      <c r="MLA72" s="41"/>
      <c r="MLB72" s="41"/>
      <c r="MLC72" s="41"/>
      <c r="MLD72" s="41"/>
      <c r="MLE72" s="41"/>
      <c r="MLF72" s="41"/>
      <c r="MLG72" s="41"/>
      <c r="MLH72" s="41"/>
      <c r="MLI72" s="41"/>
      <c r="MLJ72" s="41"/>
      <c r="MLK72" s="41"/>
      <c r="MLL72" s="41"/>
      <c r="MLM72" s="41"/>
      <c r="MLN72" s="41"/>
      <c r="MLO72" s="41"/>
      <c r="MLP72" s="41"/>
      <c r="MLQ72" s="41"/>
      <c r="MLR72" s="41"/>
      <c r="MLS72" s="41"/>
      <c r="MLT72" s="41"/>
      <c r="MLU72" s="41"/>
      <c r="MLV72" s="41"/>
      <c r="MLW72" s="41"/>
      <c r="MLX72" s="41"/>
      <c r="MLY72" s="41"/>
      <c r="MLZ72" s="41"/>
      <c r="MMA72" s="41"/>
      <c r="MMB72" s="41"/>
      <c r="MMC72" s="41"/>
      <c r="MMD72" s="41"/>
      <c r="MME72" s="41"/>
      <c r="MMF72" s="41"/>
      <c r="MMG72" s="41"/>
      <c r="MMH72" s="41"/>
      <c r="MMI72" s="41"/>
      <c r="MMJ72" s="41"/>
      <c r="MMK72" s="41"/>
      <c r="MML72" s="41"/>
      <c r="MMM72" s="41"/>
      <c r="MMN72" s="41"/>
      <c r="MMO72" s="41"/>
      <c r="MMP72" s="41"/>
      <c r="MMQ72" s="41"/>
      <c r="MMR72" s="41"/>
      <c r="MMS72" s="41"/>
      <c r="MMT72" s="41"/>
      <c r="MMU72" s="41"/>
      <c r="MMV72" s="41"/>
      <c r="MMW72" s="41"/>
      <c r="MMX72" s="41"/>
      <c r="MMY72" s="41"/>
      <c r="MMZ72" s="41"/>
      <c r="MNA72" s="41"/>
      <c r="MNB72" s="41"/>
      <c r="MNC72" s="41"/>
      <c r="MND72" s="41"/>
      <c r="MNE72" s="41"/>
      <c r="MNF72" s="41"/>
      <c r="MNG72" s="41"/>
      <c r="MNH72" s="41"/>
      <c r="MNI72" s="41"/>
      <c r="MNJ72" s="41"/>
      <c r="MNK72" s="41"/>
      <c r="MNL72" s="41"/>
      <c r="MNM72" s="41"/>
      <c r="MNN72" s="41"/>
      <c r="MNO72" s="41"/>
      <c r="MNP72" s="41"/>
      <c r="MNQ72" s="41"/>
      <c r="MNR72" s="41"/>
      <c r="MNS72" s="41"/>
      <c r="MNT72" s="41"/>
      <c r="MNU72" s="41"/>
      <c r="MNV72" s="41"/>
      <c r="MNW72" s="41"/>
      <c r="MNX72" s="41"/>
      <c r="MNY72" s="41"/>
      <c r="MNZ72" s="41"/>
      <c r="MOA72" s="41"/>
      <c r="MOB72" s="41"/>
      <c r="MOC72" s="41"/>
      <c r="MOD72" s="41"/>
      <c r="MOE72" s="41"/>
      <c r="MOF72" s="41"/>
      <c r="MOG72" s="41"/>
      <c r="MOH72" s="41"/>
      <c r="MOI72" s="41"/>
      <c r="MOJ72" s="41"/>
      <c r="MOK72" s="41"/>
      <c r="MOL72" s="41"/>
      <c r="MOM72" s="41"/>
      <c r="MON72" s="41"/>
      <c r="MOO72" s="41"/>
      <c r="MOP72" s="41"/>
      <c r="MOQ72" s="41"/>
      <c r="MOR72" s="41"/>
      <c r="MOS72" s="41"/>
      <c r="MOT72" s="41"/>
      <c r="MOU72" s="41"/>
      <c r="MOV72" s="41"/>
      <c r="MOW72" s="41"/>
      <c r="MOX72" s="41"/>
      <c r="MOY72" s="41"/>
      <c r="MOZ72" s="41"/>
      <c r="MPA72" s="41"/>
      <c r="MPB72" s="41"/>
      <c r="MPC72" s="41"/>
      <c r="MPD72" s="41"/>
      <c r="MPE72" s="41"/>
      <c r="MPF72" s="41"/>
      <c r="MPG72" s="41"/>
      <c r="MPH72" s="41"/>
      <c r="MPI72" s="41"/>
      <c r="MPJ72" s="41"/>
      <c r="MPK72" s="41"/>
      <c r="MPL72" s="41"/>
      <c r="MPM72" s="41"/>
      <c r="MPN72" s="41"/>
      <c r="MPO72" s="41"/>
      <c r="MPP72" s="41"/>
      <c r="MPQ72" s="41"/>
      <c r="MPR72" s="41"/>
      <c r="MPS72" s="41"/>
      <c r="MPT72" s="41"/>
      <c r="MPU72" s="41"/>
      <c r="MPV72" s="41"/>
      <c r="MPW72" s="41"/>
      <c r="MPX72" s="41"/>
      <c r="MPY72" s="41"/>
      <c r="MPZ72" s="41"/>
      <c r="MQA72" s="41"/>
      <c r="MQB72" s="41"/>
      <c r="MQC72" s="41"/>
      <c r="MQD72" s="41"/>
      <c r="MQE72" s="41"/>
      <c r="MQF72" s="41"/>
      <c r="MQG72" s="41"/>
      <c r="MQH72" s="41"/>
      <c r="MQI72" s="41"/>
      <c r="MQJ72" s="41"/>
      <c r="MQK72" s="41"/>
      <c r="MQL72" s="41"/>
      <c r="MQM72" s="41"/>
      <c r="MQN72" s="41"/>
      <c r="MQO72" s="41"/>
      <c r="MQP72" s="41"/>
      <c r="MQQ72" s="41"/>
      <c r="MQR72" s="41"/>
      <c r="MQS72" s="41"/>
      <c r="MQT72" s="41"/>
      <c r="MQU72" s="41"/>
      <c r="MQV72" s="41"/>
      <c r="MQW72" s="41"/>
      <c r="MQX72" s="41"/>
      <c r="MQY72" s="41"/>
      <c r="MQZ72" s="41"/>
      <c r="MRA72" s="41"/>
      <c r="MRB72" s="41"/>
      <c r="MRC72" s="41"/>
      <c r="MRD72" s="41"/>
      <c r="MRE72" s="41"/>
      <c r="MRF72" s="41"/>
      <c r="MRG72" s="41"/>
      <c r="MRH72" s="41"/>
      <c r="MRI72" s="41"/>
      <c r="MRJ72" s="41"/>
      <c r="MRK72" s="41"/>
      <c r="MRL72" s="41"/>
      <c r="MRM72" s="41"/>
      <c r="MRN72" s="41"/>
      <c r="MRO72" s="41"/>
      <c r="MRP72" s="41"/>
      <c r="MRQ72" s="41"/>
      <c r="MRR72" s="41"/>
      <c r="MRS72" s="41"/>
      <c r="MRT72" s="41"/>
      <c r="MRU72" s="41"/>
      <c r="MRV72" s="41"/>
      <c r="MRW72" s="41"/>
      <c r="MRX72" s="41"/>
      <c r="MRY72" s="41"/>
      <c r="MRZ72" s="41"/>
      <c r="MSA72" s="41"/>
      <c r="MSB72" s="41"/>
      <c r="MSC72" s="41"/>
      <c r="MSD72" s="41"/>
      <c r="MSE72" s="41"/>
      <c r="MSF72" s="41"/>
      <c r="MSG72" s="41"/>
      <c r="MSH72" s="41"/>
      <c r="MSI72" s="41"/>
      <c r="MSJ72" s="41"/>
      <c r="MSK72" s="41"/>
      <c r="MSL72" s="41"/>
      <c r="MSM72" s="41"/>
      <c r="MSN72" s="41"/>
      <c r="MSO72" s="41"/>
      <c r="MSP72" s="41"/>
      <c r="MSQ72" s="41"/>
      <c r="MSR72" s="41"/>
      <c r="MSS72" s="41"/>
      <c r="MST72" s="41"/>
      <c r="MSU72" s="41"/>
      <c r="MSV72" s="41"/>
      <c r="MSW72" s="41"/>
      <c r="MSX72" s="41"/>
      <c r="MSY72" s="41"/>
      <c r="MSZ72" s="41"/>
      <c r="MTA72" s="41"/>
      <c r="MTB72" s="41"/>
      <c r="MTC72" s="41"/>
      <c r="MTD72" s="41"/>
      <c r="MTE72" s="41"/>
      <c r="MTF72" s="41"/>
      <c r="MTG72" s="41"/>
      <c r="MTH72" s="41"/>
      <c r="MTI72" s="41"/>
      <c r="MTJ72" s="41"/>
      <c r="MTK72" s="41"/>
      <c r="MTL72" s="41"/>
      <c r="MTM72" s="41"/>
      <c r="MTN72" s="41"/>
      <c r="MTO72" s="41"/>
      <c r="MTP72" s="41"/>
      <c r="MTQ72" s="41"/>
      <c r="MTR72" s="41"/>
      <c r="MTS72" s="41"/>
      <c r="MTT72" s="41"/>
      <c r="MTU72" s="41"/>
      <c r="MTV72" s="41"/>
      <c r="MTW72" s="41"/>
      <c r="MTX72" s="41"/>
      <c r="MTY72" s="41"/>
      <c r="MTZ72" s="41"/>
      <c r="MUA72" s="41"/>
      <c r="MUB72" s="41"/>
      <c r="MUC72" s="41"/>
      <c r="MUD72" s="41"/>
      <c r="MUE72" s="41"/>
      <c r="MUF72" s="41"/>
      <c r="MUG72" s="41"/>
      <c r="MUH72" s="41"/>
      <c r="MUI72" s="41"/>
      <c r="MUJ72" s="41"/>
      <c r="MUK72" s="41"/>
      <c r="MUL72" s="41"/>
      <c r="MUM72" s="41"/>
      <c r="MUN72" s="41"/>
      <c r="MUO72" s="41"/>
      <c r="MUP72" s="41"/>
      <c r="MUQ72" s="41"/>
      <c r="MUR72" s="41"/>
      <c r="MUS72" s="41"/>
      <c r="MUT72" s="41"/>
      <c r="MUU72" s="41"/>
      <c r="MUV72" s="41"/>
      <c r="MUW72" s="41"/>
      <c r="MUX72" s="41"/>
      <c r="MUY72" s="41"/>
      <c r="MUZ72" s="41"/>
      <c r="MVA72" s="41"/>
      <c r="MVB72" s="41"/>
      <c r="MVC72" s="41"/>
      <c r="MVD72" s="41"/>
      <c r="MVE72" s="41"/>
      <c r="MVF72" s="41"/>
      <c r="MVG72" s="41"/>
      <c r="MVH72" s="41"/>
      <c r="MVI72" s="41"/>
      <c r="MVJ72" s="41"/>
      <c r="MVK72" s="41"/>
      <c r="MVL72" s="41"/>
      <c r="MVM72" s="41"/>
      <c r="MVN72" s="41"/>
      <c r="MVO72" s="41"/>
      <c r="MVP72" s="41"/>
      <c r="MVQ72" s="41"/>
      <c r="MVR72" s="41"/>
      <c r="MVS72" s="41"/>
      <c r="MVT72" s="41"/>
      <c r="MVU72" s="41"/>
      <c r="MVV72" s="41"/>
      <c r="MVW72" s="41"/>
      <c r="MVX72" s="41"/>
      <c r="MVY72" s="41"/>
      <c r="MVZ72" s="41"/>
      <c r="MWA72" s="41"/>
      <c r="MWB72" s="41"/>
      <c r="MWC72" s="41"/>
      <c r="MWD72" s="41"/>
      <c r="MWE72" s="41"/>
      <c r="MWF72" s="41"/>
      <c r="MWG72" s="41"/>
      <c r="MWH72" s="41"/>
      <c r="MWI72" s="41"/>
      <c r="MWJ72" s="41"/>
      <c r="MWK72" s="41"/>
      <c r="MWL72" s="41"/>
      <c r="MWM72" s="41"/>
      <c r="MWN72" s="41"/>
      <c r="MWO72" s="41"/>
      <c r="MWP72" s="41"/>
      <c r="MWQ72" s="41"/>
      <c r="MWR72" s="41"/>
      <c r="MWS72" s="41"/>
      <c r="MWT72" s="41"/>
      <c r="MWU72" s="41"/>
      <c r="MWV72" s="41"/>
      <c r="MWW72" s="41"/>
      <c r="MWX72" s="41"/>
      <c r="MWY72" s="41"/>
      <c r="MWZ72" s="41"/>
      <c r="MXA72" s="41"/>
      <c r="MXB72" s="41"/>
      <c r="MXC72" s="41"/>
      <c r="MXD72" s="41"/>
      <c r="MXE72" s="41"/>
      <c r="MXF72" s="41"/>
      <c r="MXG72" s="41"/>
      <c r="MXH72" s="41"/>
      <c r="MXI72" s="41"/>
      <c r="MXJ72" s="41"/>
      <c r="MXK72" s="41"/>
      <c r="MXL72" s="41"/>
      <c r="MXM72" s="41"/>
      <c r="MXN72" s="41"/>
      <c r="MXO72" s="41"/>
      <c r="MXP72" s="41"/>
      <c r="MXQ72" s="41"/>
      <c r="MXR72" s="41"/>
      <c r="MXS72" s="41"/>
      <c r="MXT72" s="41"/>
      <c r="MXU72" s="41"/>
      <c r="MXV72" s="41"/>
      <c r="MXW72" s="41"/>
      <c r="MXX72" s="41"/>
      <c r="MXY72" s="41"/>
      <c r="MXZ72" s="41"/>
      <c r="MYA72" s="41"/>
      <c r="MYB72" s="41"/>
      <c r="MYC72" s="41"/>
      <c r="MYD72" s="41"/>
      <c r="MYE72" s="41"/>
      <c r="MYF72" s="41"/>
      <c r="MYG72" s="41"/>
      <c r="MYH72" s="41"/>
      <c r="MYI72" s="41"/>
      <c r="MYJ72" s="41"/>
      <c r="MYK72" s="41"/>
      <c r="MYL72" s="41"/>
      <c r="MYM72" s="41"/>
      <c r="MYN72" s="41"/>
      <c r="MYO72" s="41"/>
      <c r="MYP72" s="41"/>
      <c r="MYQ72" s="41"/>
      <c r="MYR72" s="41"/>
      <c r="MYS72" s="41"/>
      <c r="MYT72" s="41"/>
      <c r="MYU72" s="41"/>
      <c r="MYV72" s="41"/>
      <c r="MYW72" s="41"/>
      <c r="MYX72" s="41"/>
      <c r="MYY72" s="41"/>
      <c r="MYZ72" s="41"/>
      <c r="MZA72" s="41"/>
      <c r="MZB72" s="41"/>
      <c r="MZC72" s="41"/>
      <c r="MZD72" s="41"/>
      <c r="MZE72" s="41"/>
      <c r="MZF72" s="41"/>
      <c r="MZG72" s="41"/>
      <c r="MZH72" s="41"/>
      <c r="MZI72" s="41"/>
      <c r="MZJ72" s="41"/>
      <c r="MZK72" s="41"/>
      <c r="MZL72" s="41"/>
      <c r="MZM72" s="41"/>
      <c r="MZN72" s="41"/>
      <c r="MZO72" s="41"/>
      <c r="MZP72" s="41"/>
      <c r="MZQ72" s="41"/>
      <c r="MZR72" s="41"/>
      <c r="MZS72" s="41"/>
      <c r="MZT72" s="41"/>
      <c r="MZU72" s="41"/>
      <c r="MZV72" s="41"/>
      <c r="MZW72" s="41"/>
      <c r="MZX72" s="41"/>
      <c r="MZY72" s="41"/>
      <c r="MZZ72" s="41"/>
      <c r="NAA72" s="41"/>
      <c r="NAB72" s="41"/>
      <c r="NAC72" s="41"/>
      <c r="NAD72" s="41"/>
      <c r="NAE72" s="41"/>
      <c r="NAF72" s="41"/>
      <c r="NAG72" s="41"/>
      <c r="NAH72" s="41"/>
      <c r="NAI72" s="41"/>
      <c r="NAJ72" s="41"/>
      <c r="NAK72" s="41"/>
      <c r="NAL72" s="41"/>
      <c r="NAM72" s="41"/>
      <c r="NAN72" s="41"/>
      <c r="NAO72" s="41"/>
      <c r="NAP72" s="41"/>
      <c r="NAQ72" s="41"/>
      <c r="NAR72" s="41"/>
      <c r="NAS72" s="41"/>
      <c r="NAT72" s="41"/>
      <c r="NAU72" s="41"/>
      <c r="NAV72" s="41"/>
      <c r="NAW72" s="41"/>
      <c r="NAX72" s="41"/>
      <c r="NAY72" s="41"/>
      <c r="NAZ72" s="41"/>
      <c r="NBA72" s="41"/>
      <c r="NBB72" s="41"/>
      <c r="NBC72" s="41"/>
      <c r="NBD72" s="41"/>
      <c r="NBE72" s="41"/>
      <c r="NBF72" s="41"/>
      <c r="NBG72" s="41"/>
      <c r="NBH72" s="41"/>
      <c r="NBI72" s="41"/>
      <c r="NBJ72" s="41"/>
      <c r="NBK72" s="41"/>
      <c r="NBL72" s="41"/>
      <c r="NBM72" s="41"/>
      <c r="NBN72" s="41"/>
      <c r="NBO72" s="41"/>
      <c r="NBP72" s="41"/>
      <c r="NBQ72" s="41"/>
      <c r="NBR72" s="41"/>
      <c r="NBS72" s="41"/>
      <c r="NBT72" s="41"/>
      <c r="NBU72" s="41"/>
      <c r="NBV72" s="41"/>
      <c r="NBW72" s="41"/>
      <c r="NBX72" s="41"/>
      <c r="NBY72" s="41"/>
      <c r="NBZ72" s="41"/>
      <c r="NCA72" s="41"/>
      <c r="NCB72" s="41"/>
      <c r="NCC72" s="41"/>
      <c r="NCD72" s="41"/>
      <c r="NCE72" s="41"/>
      <c r="NCF72" s="41"/>
      <c r="NCG72" s="41"/>
      <c r="NCH72" s="41"/>
      <c r="NCI72" s="41"/>
      <c r="NCJ72" s="41"/>
      <c r="NCK72" s="41"/>
      <c r="NCL72" s="41"/>
      <c r="NCM72" s="41"/>
      <c r="NCN72" s="41"/>
      <c r="NCO72" s="41"/>
      <c r="NCP72" s="41"/>
      <c r="NCQ72" s="41"/>
      <c r="NCR72" s="41"/>
      <c r="NCS72" s="41"/>
      <c r="NCT72" s="41"/>
      <c r="NCU72" s="41"/>
      <c r="NCV72" s="41"/>
      <c r="NCW72" s="41"/>
      <c r="NCX72" s="41"/>
      <c r="NCY72" s="41"/>
      <c r="NCZ72" s="41"/>
      <c r="NDA72" s="41"/>
      <c r="NDB72" s="41"/>
      <c r="NDC72" s="41"/>
      <c r="NDD72" s="41"/>
      <c r="NDE72" s="41"/>
      <c r="NDF72" s="41"/>
      <c r="NDG72" s="41"/>
      <c r="NDH72" s="41"/>
      <c r="NDI72" s="41"/>
      <c r="NDJ72" s="41"/>
      <c r="NDK72" s="41"/>
      <c r="NDL72" s="41"/>
      <c r="NDM72" s="41"/>
      <c r="NDN72" s="41"/>
      <c r="NDO72" s="41"/>
      <c r="NDP72" s="41"/>
      <c r="NDQ72" s="41"/>
      <c r="NDR72" s="41"/>
      <c r="NDS72" s="41"/>
      <c r="NDT72" s="41"/>
      <c r="NDU72" s="41"/>
      <c r="NDV72" s="41"/>
      <c r="NDW72" s="41"/>
      <c r="NDX72" s="41"/>
      <c r="NDY72" s="41"/>
      <c r="NDZ72" s="41"/>
      <c r="NEA72" s="41"/>
      <c r="NEB72" s="41"/>
      <c r="NEC72" s="41"/>
      <c r="NED72" s="41"/>
      <c r="NEE72" s="41"/>
      <c r="NEF72" s="41"/>
      <c r="NEG72" s="41"/>
      <c r="NEH72" s="41"/>
      <c r="NEI72" s="41"/>
      <c r="NEJ72" s="41"/>
      <c r="NEK72" s="41"/>
      <c r="NEL72" s="41"/>
      <c r="NEM72" s="41"/>
      <c r="NEN72" s="41"/>
      <c r="NEO72" s="41"/>
      <c r="NEP72" s="41"/>
      <c r="NEQ72" s="41"/>
      <c r="NER72" s="41"/>
      <c r="NES72" s="41"/>
      <c r="NET72" s="41"/>
      <c r="NEU72" s="41"/>
      <c r="NEV72" s="41"/>
      <c r="NEW72" s="41"/>
      <c r="NEX72" s="41"/>
      <c r="NEY72" s="41"/>
      <c r="NEZ72" s="41"/>
      <c r="NFA72" s="41"/>
      <c r="NFB72" s="41"/>
      <c r="NFC72" s="41"/>
      <c r="NFD72" s="41"/>
      <c r="NFE72" s="41"/>
      <c r="NFF72" s="41"/>
      <c r="NFG72" s="41"/>
      <c r="NFH72" s="41"/>
      <c r="NFI72" s="41"/>
      <c r="NFJ72" s="41"/>
      <c r="NFK72" s="41"/>
      <c r="NFL72" s="41"/>
      <c r="NFM72" s="41"/>
      <c r="NFN72" s="41"/>
      <c r="NFO72" s="41"/>
      <c r="NFP72" s="41"/>
      <c r="NFQ72" s="41"/>
      <c r="NFR72" s="41"/>
      <c r="NFS72" s="41"/>
      <c r="NFT72" s="41"/>
      <c r="NFU72" s="41"/>
      <c r="NFV72" s="41"/>
      <c r="NFW72" s="41"/>
      <c r="NFX72" s="41"/>
      <c r="NFY72" s="41"/>
      <c r="NFZ72" s="41"/>
      <c r="NGA72" s="41"/>
      <c r="NGB72" s="41"/>
      <c r="NGC72" s="41"/>
      <c r="NGD72" s="41"/>
      <c r="NGE72" s="41"/>
      <c r="NGF72" s="41"/>
      <c r="NGG72" s="41"/>
      <c r="NGH72" s="41"/>
      <c r="NGI72" s="41"/>
      <c r="NGJ72" s="41"/>
      <c r="NGK72" s="41"/>
      <c r="NGL72" s="41"/>
      <c r="NGM72" s="41"/>
      <c r="NGN72" s="41"/>
      <c r="NGO72" s="41"/>
      <c r="NGP72" s="41"/>
      <c r="NGQ72" s="41"/>
      <c r="NGR72" s="41"/>
      <c r="NGS72" s="41"/>
      <c r="NGT72" s="41"/>
      <c r="NGU72" s="41"/>
      <c r="NGV72" s="41"/>
      <c r="NGW72" s="41"/>
      <c r="NGX72" s="41"/>
      <c r="NGY72" s="41"/>
      <c r="NGZ72" s="41"/>
      <c r="NHA72" s="41"/>
      <c r="NHB72" s="41"/>
      <c r="NHC72" s="41"/>
      <c r="NHD72" s="41"/>
      <c r="NHE72" s="41"/>
      <c r="NHF72" s="41"/>
      <c r="NHG72" s="41"/>
      <c r="NHH72" s="41"/>
      <c r="NHI72" s="41"/>
      <c r="NHJ72" s="41"/>
      <c r="NHK72" s="41"/>
      <c r="NHL72" s="41"/>
      <c r="NHM72" s="41"/>
      <c r="NHN72" s="41"/>
      <c r="NHO72" s="41"/>
      <c r="NHP72" s="41"/>
      <c r="NHQ72" s="41"/>
      <c r="NHR72" s="41"/>
      <c r="NHS72" s="41"/>
      <c r="NHT72" s="41"/>
      <c r="NHU72" s="41"/>
      <c r="NHV72" s="41"/>
      <c r="NHW72" s="41"/>
      <c r="NHX72" s="41"/>
      <c r="NHY72" s="41"/>
      <c r="NHZ72" s="41"/>
      <c r="NIA72" s="41"/>
      <c r="NIB72" s="41"/>
      <c r="NIC72" s="41"/>
      <c r="NID72" s="41"/>
      <c r="NIE72" s="41"/>
      <c r="NIF72" s="41"/>
      <c r="NIG72" s="41"/>
      <c r="NIH72" s="41"/>
      <c r="NII72" s="41"/>
      <c r="NIJ72" s="41"/>
      <c r="NIK72" s="41"/>
      <c r="NIL72" s="41"/>
      <c r="NIM72" s="41"/>
      <c r="NIN72" s="41"/>
      <c r="NIO72" s="41"/>
      <c r="NIP72" s="41"/>
      <c r="NIQ72" s="41"/>
      <c r="NIR72" s="41"/>
      <c r="NIS72" s="41"/>
      <c r="NIT72" s="41"/>
      <c r="NIU72" s="41"/>
      <c r="NIV72" s="41"/>
      <c r="NIW72" s="41"/>
      <c r="NIX72" s="41"/>
      <c r="NIY72" s="41"/>
      <c r="NIZ72" s="41"/>
      <c r="NJA72" s="41"/>
      <c r="NJB72" s="41"/>
      <c r="NJC72" s="41"/>
      <c r="NJD72" s="41"/>
      <c r="NJE72" s="41"/>
      <c r="NJF72" s="41"/>
      <c r="NJG72" s="41"/>
      <c r="NJH72" s="41"/>
      <c r="NJI72" s="41"/>
      <c r="NJJ72" s="41"/>
      <c r="NJK72" s="41"/>
      <c r="NJL72" s="41"/>
      <c r="NJM72" s="41"/>
      <c r="NJN72" s="41"/>
      <c r="NJO72" s="41"/>
      <c r="NJP72" s="41"/>
      <c r="NJQ72" s="41"/>
      <c r="NJR72" s="41"/>
      <c r="NJS72" s="41"/>
      <c r="NJT72" s="41"/>
      <c r="NJU72" s="41"/>
      <c r="NJV72" s="41"/>
      <c r="NJW72" s="41"/>
      <c r="NJX72" s="41"/>
      <c r="NJY72" s="41"/>
      <c r="NJZ72" s="41"/>
      <c r="NKA72" s="41"/>
      <c r="NKB72" s="41"/>
      <c r="NKC72" s="41"/>
      <c r="NKD72" s="41"/>
      <c r="NKE72" s="41"/>
      <c r="NKF72" s="41"/>
      <c r="NKG72" s="41"/>
      <c r="NKH72" s="41"/>
      <c r="NKI72" s="41"/>
      <c r="NKJ72" s="41"/>
      <c r="NKK72" s="41"/>
      <c r="NKL72" s="41"/>
      <c r="NKM72" s="41"/>
      <c r="NKN72" s="41"/>
      <c r="NKO72" s="41"/>
      <c r="NKP72" s="41"/>
      <c r="NKQ72" s="41"/>
      <c r="NKR72" s="41"/>
      <c r="NKS72" s="41"/>
      <c r="NKT72" s="41"/>
      <c r="NKU72" s="41"/>
      <c r="NKV72" s="41"/>
      <c r="NKW72" s="41"/>
      <c r="NKX72" s="41"/>
      <c r="NKY72" s="41"/>
      <c r="NKZ72" s="41"/>
      <c r="NLA72" s="41"/>
      <c r="NLB72" s="41"/>
      <c r="NLC72" s="41"/>
      <c r="NLD72" s="41"/>
      <c r="NLE72" s="41"/>
      <c r="NLF72" s="41"/>
      <c r="NLG72" s="41"/>
      <c r="NLH72" s="41"/>
      <c r="NLI72" s="41"/>
      <c r="NLJ72" s="41"/>
      <c r="NLK72" s="41"/>
      <c r="NLL72" s="41"/>
      <c r="NLM72" s="41"/>
      <c r="NLN72" s="41"/>
      <c r="NLO72" s="41"/>
      <c r="NLP72" s="41"/>
      <c r="NLQ72" s="41"/>
      <c r="NLR72" s="41"/>
      <c r="NLS72" s="41"/>
      <c r="NLT72" s="41"/>
      <c r="NLU72" s="41"/>
      <c r="NLV72" s="41"/>
      <c r="NLW72" s="41"/>
      <c r="NLX72" s="41"/>
      <c r="NLY72" s="41"/>
      <c r="NLZ72" s="41"/>
      <c r="NMA72" s="41"/>
      <c r="NMB72" s="41"/>
      <c r="NMC72" s="41"/>
      <c r="NMD72" s="41"/>
      <c r="NME72" s="41"/>
      <c r="NMF72" s="41"/>
      <c r="NMG72" s="41"/>
      <c r="NMH72" s="41"/>
      <c r="NMI72" s="41"/>
      <c r="NMJ72" s="41"/>
      <c r="NMK72" s="41"/>
      <c r="NML72" s="41"/>
      <c r="NMM72" s="41"/>
      <c r="NMN72" s="41"/>
      <c r="NMO72" s="41"/>
      <c r="NMP72" s="41"/>
      <c r="NMQ72" s="41"/>
      <c r="NMR72" s="41"/>
      <c r="NMS72" s="41"/>
      <c r="NMT72" s="41"/>
      <c r="NMU72" s="41"/>
      <c r="NMV72" s="41"/>
      <c r="NMW72" s="41"/>
      <c r="NMX72" s="41"/>
      <c r="NMY72" s="41"/>
      <c r="NMZ72" s="41"/>
      <c r="NNA72" s="41"/>
      <c r="NNB72" s="41"/>
      <c r="NNC72" s="41"/>
      <c r="NND72" s="41"/>
      <c r="NNE72" s="41"/>
      <c r="NNF72" s="41"/>
      <c r="NNG72" s="41"/>
      <c r="NNH72" s="41"/>
      <c r="NNI72" s="41"/>
      <c r="NNJ72" s="41"/>
      <c r="NNK72" s="41"/>
      <c r="NNL72" s="41"/>
      <c r="NNM72" s="41"/>
      <c r="NNN72" s="41"/>
      <c r="NNO72" s="41"/>
      <c r="NNP72" s="41"/>
      <c r="NNQ72" s="41"/>
      <c r="NNR72" s="41"/>
      <c r="NNS72" s="41"/>
      <c r="NNT72" s="41"/>
      <c r="NNU72" s="41"/>
      <c r="NNV72" s="41"/>
      <c r="NNW72" s="41"/>
      <c r="NNX72" s="41"/>
      <c r="NNY72" s="41"/>
      <c r="NNZ72" s="41"/>
      <c r="NOA72" s="41"/>
      <c r="NOB72" s="41"/>
      <c r="NOC72" s="41"/>
      <c r="NOD72" s="41"/>
      <c r="NOE72" s="41"/>
      <c r="NOF72" s="41"/>
      <c r="NOG72" s="41"/>
      <c r="NOH72" s="41"/>
      <c r="NOI72" s="41"/>
      <c r="NOJ72" s="41"/>
      <c r="NOK72" s="41"/>
      <c r="NOL72" s="41"/>
      <c r="NOM72" s="41"/>
      <c r="NON72" s="41"/>
      <c r="NOO72" s="41"/>
      <c r="NOP72" s="41"/>
      <c r="NOQ72" s="41"/>
      <c r="NOR72" s="41"/>
      <c r="NOS72" s="41"/>
      <c r="NOT72" s="41"/>
      <c r="NOU72" s="41"/>
      <c r="NOV72" s="41"/>
      <c r="NOW72" s="41"/>
      <c r="NOX72" s="41"/>
      <c r="NOY72" s="41"/>
      <c r="NOZ72" s="41"/>
      <c r="NPA72" s="41"/>
      <c r="NPB72" s="41"/>
      <c r="NPC72" s="41"/>
      <c r="NPD72" s="41"/>
      <c r="NPE72" s="41"/>
      <c r="NPF72" s="41"/>
      <c r="NPG72" s="41"/>
      <c r="NPH72" s="41"/>
      <c r="NPI72" s="41"/>
      <c r="NPJ72" s="41"/>
      <c r="NPK72" s="41"/>
      <c r="NPL72" s="41"/>
      <c r="NPM72" s="41"/>
      <c r="NPN72" s="41"/>
      <c r="NPO72" s="41"/>
      <c r="NPP72" s="41"/>
      <c r="NPQ72" s="41"/>
      <c r="NPR72" s="41"/>
      <c r="NPS72" s="41"/>
      <c r="NPT72" s="41"/>
      <c r="NPU72" s="41"/>
      <c r="NPV72" s="41"/>
      <c r="NPW72" s="41"/>
      <c r="NPX72" s="41"/>
      <c r="NPY72" s="41"/>
      <c r="NPZ72" s="41"/>
      <c r="NQA72" s="41"/>
      <c r="NQB72" s="41"/>
      <c r="NQC72" s="41"/>
      <c r="NQD72" s="41"/>
      <c r="NQE72" s="41"/>
      <c r="NQF72" s="41"/>
      <c r="NQG72" s="41"/>
      <c r="NQH72" s="41"/>
      <c r="NQI72" s="41"/>
      <c r="NQJ72" s="41"/>
      <c r="NQK72" s="41"/>
      <c r="NQL72" s="41"/>
      <c r="NQM72" s="41"/>
      <c r="NQN72" s="41"/>
      <c r="NQO72" s="41"/>
      <c r="NQP72" s="41"/>
      <c r="NQQ72" s="41"/>
      <c r="NQR72" s="41"/>
      <c r="NQS72" s="41"/>
      <c r="NQT72" s="41"/>
      <c r="NQU72" s="41"/>
      <c r="NQV72" s="41"/>
      <c r="NQW72" s="41"/>
      <c r="NQX72" s="41"/>
      <c r="NQY72" s="41"/>
      <c r="NQZ72" s="41"/>
      <c r="NRA72" s="41"/>
      <c r="NRB72" s="41"/>
      <c r="NRC72" s="41"/>
      <c r="NRD72" s="41"/>
      <c r="NRE72" s="41"/>
      <c r="NRF72" s="41"/>
      <c r="NRG72" s="41"/>
      <c r="NRH72" s="41"/>
      <c r="NRI72" s="41"/>
      <c r="NRJ72" s="41"/>
      <c r="NRK72" s="41"/>
      <c r="NRL72" s="41"/>
      <c r="NRM72" s="41"/>
      <c r="NRN72" s="41"/>
      <c r="NRO72" s="41"/>
      <c r="NRP72" s="41"/>
      <c r="NRQ72" s="41"/>
      <c r="NRR72" s="41"/>
      <c r="NRS72" s="41"/>
      <c r="NRT72" s="41"/>
      <c r="NRU72" s="41"/>
      <c r="NRV72" s="41"/>
      <c r="NRW72" s="41"/>
      <c r="NRX72" s="41"/>
      <c r="NRY72" s="41"/>
      <c r="NRZ72" s="41"/>
      <c r="NSA72" s="41"/>
      <c r="NSB72" s="41"/>
      <c r="NSC72" s="41"/>
      <c r="NSD72" s="41"/>
      <c r="NSE72" s="41"/>
      <c r="NSF72" s="41"/>
      <c r="NSG72" s="41"/>
      <c r="NSH72" s="41"/>
      <c r="NSI72" s="41"/>
      <c r="NSJ72" s="41"/>
      <c r="NSK72" s="41"/>
      <c r="NSL72" s="41"/>
      <c r="NSM72" s="41"/>
      <c r="NSN72" s="41"/>
      <c r="NSO72" s="41"/>
      <c r="NSP72" s="41"/>
      <c r="NSQ72" s="41"/>
      <c r="NSR72" s="41"/>
      <c r="NSS72" s="41"/>
      <c r="NST72" s="41"/>
      <c r="NSU72" s="41"/>
      <c r="NSV72" s="41"/>
      <c r="NSW72" s="41"/>
      <c r="NSX72" s="41"/>
      <c r="NSY72" s="41"/>
      <c r="NSZ72" s="41"/>
      <c r="NTA72" s="41"/>
      <c r="NTB72" s="41"/>
      <c r="NTC72" s="41"/>
      <c r="NTD72" s="41"/>
      <c r="NTE72" s="41"/>
      <c r="NTF72" s="41"/>
      <c r="NTG72" s="41"/>
      <c r="NTH72" s="41"/>
      <c r="NTI72" s="41"/>
      <c r="NTJ72" s="41"/>
      <c r="NTK72" s="41"/>
      <c r="NTL72" s="41"/>
      <c r="NTM72" s="41"/>
      <c r="NTN72" s="41"/>
      <c r="NTO72" s="41"/>
      <c r="NTP72" s="41"/>
      <c r="NTQ72" s="41"/>
      <c r="NTR72" s="41"/>
      <c r="NTS72" s="41"/>
      <c r="NTT72" s="41"/>
      <c r="NTU72" s="41"/>
      <c r="NTV72" s="41"/>
      <c r="NTW72" s="41"/>
      <c r="NTX72" s="41"/>
      <c r="NTY72" s="41"/>
      <c r="NTZ72" s="41"/>
      <c r="NUA72" s="41"/>
      <c r="NUB72" s="41"/>
      <c r="NUC72" s="41"/>
      <c r="NUD72" s="41"/>
      <c r="NUE72" s="41"/>
      <c r="NUF72" s="41"/>
      <c r="NUG72" s="41"/>
      <c r="NUH72" s="41"/>
      <c r="NUI72" s="41"/>
      <c r="NUJ72" s="41"/>
      <c r="NUK72" s="41"/>
      <c r="NUL72" s="41"/>
      <c r="NUM72" s="41"/>
      <c r="NUN72" s="41"/>
      <c r="NUO72" s="41"/>
      <c r="NUP72" s="41"/>
      <c r="NUQ72" s="41"/>
      <c r="NUR72" s="41"/>
      <c r="NUS72" s="41"/>
      <c r="NUT72" s="41"/>
      <c r="NUU72" s="41"/>
      <c r="NUV72" s="41"/>
      <c r="NUW72" s="41"/>
      <c r="NUX72" s="41"/>
      <c r="NUY72" s="41"/>
      <c r="NUZ72" s="41"/>
      <c r="NVA72" s="41"/>
      <c r="NVB72" s="41"/>
      <c r="NVC72" s="41"/>
      <c r="NVD72" s="41"/>
      <c r="NVE72" s="41"/>
      <c r="NVF72" s="41"/>
      <c r="NVG72" s="41"/>
      <c r="NVH72" s="41"/>
      <c r="NVI72" s="41"/>
      <c r="NVJ72" s="41"/>
      <c r="NVK72" s="41"/>
      <c r="NVL72" s="41"/>
      <c r="NVM72" s="41"/>
      <c r="NVN72" s="41"/>
      <c r="NVO72" s="41"/>
      <c r="NVP72" s="41"/>
      <c r="NVQ72" s="41"/>
      <c r="NVR72" s="41"/>
      <c r="NVS72" s="41"/>
      <c r="NVT72" s="41"/>
      <c r="NVU72" s="41"/>
      <c r="NVV72" s="41"/>
      <c r="NVW72" s="41"/>
      <c r="NVX72" s="41"/>
      <c r="NVY72" s="41"/>
      <c r="NVZ72" s="41"/>
      <c r="NWA72" s="41"/>
      <c r="NWB72" s="41"/>
      <c r="NWC72" s="41"/>
      <c r="NWD72" s="41"/>
      <c r="NWE72" s="41"/>
      <c r="NWF72" s="41"/>
      <c r="NWG72" s="41"/>
      <c r="NWH72" s="41"/>
      <c r="NWI72" s="41"/>
      <c r="NWJ72" s="41"/>
      <c r="NWK72" s="41"/>
      <c r="NWL72" s="41"/>
      <c r="NWM72" s="41"/>
      <c r="NWN72" s="41"/>
      <c r="NWO72" s="41"/>
      <c r="NWP72" s="41"/>
      <c r="NWQ72" s="41"/>
      <c r="NWR72" s="41"/>
      <c r="NWS72" s="41"/>
      <c r="NWT72" s="41"/>
      <c r="NWU72" s="41"/>
      <c r="NWV72" s="41"/>
      <c r="NWW72" s="41"/>
      <c r="NWX72" s="41"/>
      <c r="NWY72" s="41"/>
      <c r="NWZ72" s="41"/>
      <c r="NXA72" s="41"/>
      <c r="NXB72" s="41"/>
      <c r="NXC72" s="41"/>
      <c r="NXD72" s="41"/>
      <c r="NXE72" s="41"/>
      <c r="NXF72" s="41"/>
      <c r="NXG72" s="41"/>
      <c r="NXH72" s="41"/>
      <c r="NXI72" s="41"/>
      <c r="NXJ72" s="41"/>
      <c r="NXK72" s="41"/>
      <c r="NXL72" s="41"/>
      <c r="NXM72" s="41"/>
      <c r="NXN72" s="41"/>
      <c r="NXO72" s="41"/>
      <c r="NXP72" s="41"/>
      <c r="NXQ72" s="41"/>
      <c r="NXR72" s="41"/>
      <c r="NXS72" s="41"/>
      <c r="NXT72" s="41"/>
      <c r="NXU72" s="41"/>
      <c r="NXV72" s="41"/>
      <c r="NXW72" s="41"/>
      <c r="NXX72" s="41"/>
      <c r="NXY72" s="41"/>
      <c r="NXZ72" s="41"/>
      <c r="NYA72" s="41"/>
      <c r="NYB72" s="41"/>
      <c r="NYC72" s="41"/>
      <c r="NYD72" s="41"/>
      <c r="NYE72" s="41"/>
      <c r="NYF72" s="41"/>
      <c r="NYG72" s="41"/>
      <c r="NYH72" s="41"/>
      <c r="NYI72" s="41"/>
      <c r="NYJ72" s="41"/>
      <c r="NYK72" s="41"/>
      <c r="NYL72" s="41"/>
      <c r="NYM72" s="41"/>
      <c r="NYN72" s="41"/>
      <c r="NYO72" s="41"/>
      <c r="NYP72" s="41"/>
      <c r="NYQ72" s="41"/>
      <c r="NYR72" s="41"/>
      <c r="NYS72" s="41"/>
      <c r="NYT72" s="41"/>
      <c r="NYU72" s="41"/>
      <c r="NYV72" s="41"/>
      <c r="NYW72" s="41"/>
      <c r="NYX72" s="41"/>
      <c r="NYY72" s="41"/>
      <c r="NYZ72" s="41"/>
      <c r="NZA72" s="41"/>
      <c r="NZB72" s="41"/>
      <c r="NZC72" s="41"/>
      <c r="NZD72" s="41"/>
      <c r="NZE72" s="41"/>
      <c r="NZF72" s="41"/>
      <c r="NZG72" s="41"/>
      <c r="NZH72" s="41"/>
      <c r="NZI72" s="41"/>
      <c r="NZJ72" s="41"/>
      <c r="NZK72" s="41"/>
      <c r="NZL72" s="41"/>
      <c r="NZM72" s="41"/>
      <c r="NZN72" s="41"/>
      <c r="NZO72" s="41"/>
      <c r="NZP72" s="41"/>
      <c r="NZQ72" s="41"/>
      <c r="NZR72" s="41"/>
      <c r="NZS72" s="41"/>
      <c r="NZT72" s="41"/>
      <c r="NZU72" s="41"/>
      <c r="NZV72" s="41"/>
      <c r="NZW72" s="41"/>
      <c r="NZX72" s="41"/>
      <c r="NZY72" s="41"/>
      <c r="NZZ72" s="41"/>
      <c r="OAA72" s="41"/>
      <c r="OAB72" s="41"/>
      <c r="OAC72" s="41"/>
      <c r="OAD72" s="41"/>
      <c r="OAE72" s="41"/>
      <c r="OAF72" s="41"/>
      <c r="OAG72" s="41"/>
      <c r="OAH72" s="41"/>
      <c r="OAI72" s="41"/>
      <c r="OAJ72" s="41"/>
      <c r="OAK72" s="41"/>
      <c r="OAL72" s="41"/>
      <c r="OAM72" s="41"/>
      <c r="OAN72" s="41"/>
      <c r="OAO72" s="41"/>
      <c r="OAP72" s="41"/>
      <c r="OAQ72" s="41"/>
      <c r="OAR72" s="41"/>
      <c r="OAS72" s="41"/>
      <c r="OAT72" s="41"/>
      <c r="OAU72" s="41"/>
      <c r="OAV72" s="41"/>
      <c r="OAW72" s="41"/>
      <c r="OAX72" s="41"/>
      <c r="OAY72" s="41"/>
      <c r="OAZ72" s="41"/>
      <c r="OBA72" s="41"/>
      <c r="OBB72" s="41"/>
      <c r="OBC72" s="41"/>
      <c r="OBD72" s="41"/>
      <c r="OBE72" s="41"/>
      <c r="OBF72" s="41"/>
      <c r="OBG72" s="41"/>
      <c r="OBH72" s="41"/>
      <c r="OBI72" s="41"/>
      <c r="OBJ72" s="41"/>
      <c r="OBK72" s="41"/>
      <c r="OBL72" s="41"/>
      <c r="OBM72" s="41"/>
      <c r="OBN72" s="41"/>
      <c r="OBO72" s="41"/>
      <c r="OBP72" s="41"/>
      <c r="OBQ72" s="41"/>
      <c r="OBR72" s="41"/>
      <c r="OBS72" s="41"/>
      <c r="OBT72" s="41"/>
      <c r="OBU72" s="41"/>
      <c r="OBV72" s="41"/>
      <c r="OBW72" s="41"/>
      <c r="OBX72" s="41"/>
      <c r="OBY72" s="41"/>
      <c r="OBZ72" s="41"/>
      <c r="OCA72" s="41"/>
      <c r="OCB72" s="41"/>
      <c r="OCC72" s="41"/>
      <c r="OCD72" s="41"/>
      <c r="OCE72" s="41"/>
      <c r="OCF72" s="41"/>
      <c r="OCG72" s="41"/>
      <c r="OCH72" s="41"/>
      <c r="OCI72" s="41"/>
      <c r="OCJ72" s="41"/>
      <c r="OCK72" s="41"/>
      <c r="OCL72" s="41"/>
      <c r="OCM72" s="41"/>
      <c r="OCN72" s="41"/>
      <c r="OCO72" s="41"/>
      <c r="OCP72" s="41"/>
      <c r="OCQ72" s="41"/>
      <c r="OCR72" s="41"/>
      <c r="OCS72" s="41"/>
      <c r="OCT72" s="41"/>
      <c r="OCU72" s="41"/>
      <c r="OCV72" s="41"/>
      <c r="OCW72" s="41"/>
      <c r="OCX72" s="41"/>
      <c r="OCY72" s="41"/>
      <c r="OCZ72" s="41"/>
      <c r="ODA72" s="41"/>
      <c r="ODB72" s="41"/>
      <c r="ODC72" s="41"/>
      <c r="ODD72" s="41"/>
      <c r="ODE72" s="41"/>
      <c r="ODF72" s="41"/>
      <c r="ODG72" s="41"/>
      <c r="ODH72" s="41"/>
      <c r="ODI72" s="41"/>
      <c r="ODJ72" s="41"/>
      <c r="ODK72" s="41"/>
      <c r="ODL72" s="41"/>
      <c r="ODM72" s="41"/>
      <c r="ODN72" s="41"/>
      <c r="ODO72" s="41"/>
      <c r="ODP72" s="41"/>
      <c r="ODQ72" s="41"/>
      <c r="ODR72" s="41"/>
      <c r="ODS72" s="41"/>
      <c r="ODT72" s="41"/>
      <c r="ODU72" s="41"/>
      <c r="ODV72" s="41"/>
      <c r="ODW72" s="41"/>
      <c r="ODX72" s="41"/>
      <c r="ODY72" s="41"/>
      <c r="ODZ72" s="41"/>
      <c r="OEA72" s="41"/>
      <c r="OEB72" s="41"/>
      <c r="OEC72" s="41"/>
      <c r="OED72" s="41"/>
      <c r="OEE72" s="41"/>
      <c r="OEF72" s="41"/>
      <c r="OEG72" s="41"/>
      <c r="OEH72" s="41"/>
      <c r="OEI72" s="41"/>
      <c r="OEJ72" s="41"/>
      <c r="OEK72" s="41"/>
      <c r="OEL72" s="41"/>
      <c r="OEM72" s="41"/>
      <c r="OEN72" s="41"/>
      <c r="OEO72" s="41"/>
      <c r="OEP72" s="41"/>
      <c r="OEQ72" s="41"/>
      <c r="OER72" s="41"/>
      <c r="OES72" s="41"/>
      <c r="OET72" s="41"/>
      <c r="OEU72" s="41"/>
      <c r="OEV72" s="41"/>
      <c r="OEW72" s="41"/>
      <c r="OEX72" s="41"/>
      <c r="OEY72" s="41"/>
      <c r="OEZ72" s="41"/>
      <c r="OFA72" s="41"/>
      <c r="OFB72" s="41"/>
      <c r="OFC72" s="41"/>
      <c r="OFD72" s="41"/>
      <c r="OFE72" s="41"/>
      <c r="OFF72" s="41"/>
      <c r="OFG72" s="41"/>
      <c r="OFH72" s="41"/>
      <c r="OFI72" s="41"/>
      <c r="OFJ72" s="41"/>
      <c r="OFK72" s="41"/>
      <c r="OFL72" s="41"/>
      <c r="OFM72" s="41"/>
      <c r="OFN72" s="41"/>
      <c r="OFO72" s="41"/>
      <c r="OFP72" s="41"/>
      <c r="OFQ72" s="41"/>
      <c r="OFR72" s="41"/>
      <c r="OFS72" s="41"/>
      <c r="OFT72" s="41"/>
      <c r="OFU72" s="41"/>
      <c r="OFV72" s="41"/>
      <c r="OFW72" s="41"/>
      <c r="OFX72" s="41"/>
      <c r="OFY72" s="41"/>
      <c r="OFZ72" s="41"/>
      <c r="OGA72" s="41"/>
      <c r="OGB72" s="41"/>
      <c r="OGC72" s="41"/>
      <c r="OGD72" s="41"/>
      <c r="OGE72" s="41"/>
      <c r="OGF72" s="41"/>
      <c r="OGG72" s="41"/>
      <c r="OGH72" s="41"/>
      <c r="OGI72" s="41"/>
      <c r="OGJ72" s="41"/>
      <c r="OGK72" s="41"/>
      <c r="OGL72" s="41"/>
      <c r="OGM72" s="41"/>
      <c r="OGN72" s="41"/>
      <c r="OGO72" s="41"/>
      <c r="OGP72" s="41"/>
      <c r="OGQ72" s="41"/>
      <c r="OGR72" s="41"/>
      <c r="OGS72" s="41"/>
      <c r="OGT72" s="41"/>
      <c r="OGU72" s="41"/>
      <c r="OGV72" s="41"/>
      <c r="OGW72" s="41"/>
      <c r="OGX72" s="41"/>
      <c r="OGY72" s="41"/>
      <c r="OGZ72" s="41"/>
      <c r="OHA72" s="41"/>
      <c r="OHB72" s="41"/>
      <c r="OHC72" s="41"/>
      <c r="OHD72" s="41"/>
      <c r="OHE72" s="41"/>
      <c r="OHF72" s="41"/>
      <c r="OHG72" s="41"/>
      <c r="OHH72" s="41"/>
      <c r="OHI72" s="41"/>
      <c r="OHJ72" s="41"/>
      <c r="OHK72" s="41"/>
      <c r="OHL72" s="41"/>
      <c r="OHM72" s="41"/>
      <c r="OHN72" s="41"/>
      <c r="OHO72" s="41"/>
      <c r="OHP72" s="41"/>
      <c r="OHQ72" s="41"/>
      <c r="OHR72" s="41"/>
      <c r="OHS72" s="41"/>
      <c r="OHT72" s="41"/>
      <c r="OHU72" s="41"/>
      <c r="OHV72" s="41"/>
      <c r="OHW72" s="41"/>
      <c r="OHX72" s="41"/>
      <c r="OHY72" s="41"/>
      <c r="OHZ72" s="41"/>
      <c r="OIA72" s="41"/>
      <c r="OIB72" s="41"/>
      <c r="OIC72" s="41"/>
      <c r="OID72" s="41"/>
      <c r="OIE72" s="41"/>
      <c r="OIF72" s="41"/>
      <c r="OIG72" s="41"/>
      <c r="OIH72" s="41"/>
      <c r="OII72" s="41"/>
      <c r="OIJ72" s="41"/>
      <c r="OIK72" s="41"/>
      <c r="OIL72" s="41"/>
      <c r="OIM72" s="41"/>
      <c r="OIN72" s="41"/>
      <c r="OIO72" s="41"/>
      <c r="OIP72" s="41"/>
      <c r="OIQ72" s="41"/>
      <c r="OIR72" s="41"/>
      <c r="OIS72" s="41"/>
      <c r="OIT72" s="41"/>
      <c r="OIU72" s="41"/>
      <c r="OIV72" s="41"/>
      <c r="OIW72" s="41"/>
      <c r="OIX72" s="41"/>
      <c r="OIY72" s="41"/>
      <c r="OIZ72" s="41"/>
      <c r="OJA72" s="41"/>
      <c r="OJB72" s="41"/>
      <c r="OJC72" s="41"/>
      <c r="OJD72" s="41"/>
      <c r="OJE72" s="41"/>
      <c r="OJF72" s="41"/>
      <c r="OJG72" s="41"/>
      <c r="OJH72" s="41"/>
      <c r="OJI72" s="41"/>
      <c r="OJJ72" s="41"/>
      <c r="OJK72" s="41"/>
      <c r="OJL72" s="41"/>
      <c r="OJM72" s="41"/>
      <c r="OJN72" s="41"/>
      <c r="OJO72" s="41"/>
      <c r="OJP72" s="41"/>
      <c r="OJQ72" s="41"/>
      <c r="OJR72" s="41"/>
      <c r="OJS72" s="41"/>
      <c r="OJT72" s="41"/>
      <c r="OJU72" s="41"/>
      <c r="OJV72" s="41"/>
      <c r="OJW72" s="41"/>
      <c r="OJX72" s="41"/>
      <c r="OJY72" s="41"/>
      <c r="OJZ72" s="41"/>
      <c r="OKA72" s="41"/>
      <c r="OKB72" s="41"/>
      <c r="OKC72" s="41"/>
      <c r="OKD72" s="41"/>
      <c r="OKE72" s="41"/>
      <c r="OKF72" s="41"/>
      <c r="OKG72" s="41"/>
      <c r="OKH72" s="41"/>
      <c r="OKI72" s="41"/>
      <c r="OKJ72" s="41"/>
      <c r="OKK72" s="41"/>
      <c r="OKL72" s="41"/>
      <c r="OKM72" s="41"/>
      <c r="OKN72" s="41"/>
      <c r="OKO72" s="41"/>
      <c r="OKP72" s="41"/>
      <c r="OKQ72" s="41"/>
      <c r="OKR72" s="41"/>
      <c r="OKS72" s="41"/>
      <c r="OKT72" s="41"/>
      <c r="OKU72" s="41"/>
      <c r="OKV72" s="41"/>
      <c r="OKW72" s="41"/>
      <c r="OKX72" s="41"/>
      <c r="OKY72" s="41"/>
      <c r="OKZ72" s="41"/>
      <c r="OLA72" s="41"/>
      <c r="OLB72" s="41"/>
      <c r="OLC72" s="41"/>
      <c r="OLD72" s="41"/>
      <c r="OLE72" s="41"/>
      <c r="OLF72" s="41"/>
      <c r="OLG72" s="41"/>
      <c r="OLH72" s="41"/>
      <c r="OLI72" s="41"/>
      <c r="OLJ72" s="41"/>
      <c r="OLK72" s="41"/>
      <c r="OLL72" s="41"/>
      <c r="OLM72" s="41"/>
      <c r="OLN72" s="41"/>
      <c r="OLO72" s="41"/>
      <c r="OLP72" s="41"/>
      <c r="OLQ72" s="41"/>
      <c r="OLR72" s="41"/>
      <c r="OLS72" s="41"/>
      <c r="OLT72" s="41"/>
      <c r="OLU72" s="41"/>
      <c r="OLV72" s="41"/>
      <c r="OLW72" s="41"/>
      <c r="OLX72" s="41"/>
      <c r="OLY72" s="41"/>
      <c r="OLZ72" s="41"/>
      <c r="OMA72" s="41"/>
      <c r="OMB72" s="41"/>
      <c r="OMC72" s="41"/>
      <c r="OMD72" s="41"/>
      <c r="OME72" s="41"/>
      <c r="OMF72" s="41"/>
      <c r="OMG72" s="41"/>
      <c r="OMH72" s="41"/>
      <c r="OMI72" s="41"/>
      <c r="OMJ72" s="41"/>
      <c r="OMK72" s="41"/>
      <c r="OML72" s="41"/>
      <c r="OMM72" s="41"/>
      <c r="OMN72" s="41"/>
      <c r="OMO72" s="41"/>
      <c r="OMP72" s="41"/>
      <c r="OMQ72" s="41"/>
      <c r="OMR72" s="41"/>
      <c r="OMS72" s="41"/>
      <c r="OMT72" s="41"/>
      <c r="OMU72" s="41"/>
      <c r="OMV72" s="41"/>
      <c r="OMW72" s="41"/>
      <c r="OMX72" s="41"/>
      <c r="OMY72" s="41"/>
      <c r="OMZ72" s="41"/>
      <c r="ONA72" s="41"/>
      <c r="ONB72" s="41"/>
      <c r="ONC72" s="41"/>
      <c r="OND72" s="41"/>
      <c r="ONE72" s="41"/>
      <c r="ONF72" s="41"/>
      <c r="ONG72" s="41"/>
      <c r="ONH72" s="41"/>
      <c r="ONI72" s="41"/>
      <c r="ONJ72" s="41"/>
      <c r="ONK72" s="41"/>
      <c r="ONL72" s="41"/>
      <c r="ONM72" s="41"/>
      <c r="ONN72" s="41"/>
      <c r="ONO72" s="41"/>
      <c r="ONP72" s="41"/>
      <c r="ONQ72" s="41"/>
      <c r="ONR72" s="41"/>
      <c r="ONS72" s="41"/>
      <c r="ONT72" s="41"/>
      <c r="ONU72" s="41"/>
      <c r="ONV72" s="41"/>
      <c r="ONW72" s="41"/>
      <c r="ONX72" s="41"/>
      <c r="ONY72" s="41"/>
      <c r="ONZ72" s="41"/>
      <c r="OOA72" s="41"/>
      <c r="OOB72" s="41"/>
      <c r="OOC72" s="41"/>
      <c r="OOD72" s="41"/>
      <c r="OOE72" s="41"/>
      <c r="OOF72" s="41"/>
      <c r="OOG72" s="41"/>
      <c r="OOH72" s="41"/>
      <c r="OOI72" s="41"/>
      <c r="OOJ72" s="41"/>
      <c r="OOK72" s="41"/>
      <c r="OOL72" s="41"/>
      <c r="OOM72" s="41"/>
      <c r="OON72" s="41"/>
      <c r="OOO72" s="41"/>
      <c r="OOP72" s="41"/>
      <c r="OOQ72" s="41"/>
      <c r="OOR72" s="41"/>
      <c r="OOS72" s="41"/>
      <c r="OOT72" s="41"/>
      <c r="OOU72" s="41"/>
      <c r="OOV72" s="41"/>
      <c r="OOW72" s="41"/>
      <c r="OOX72" s="41"/>
      <c r="OOY72" s="41"/>
      <c r="OOZ72" s="41"/>
      <c r="OPA72" s="41"/>
      <c r="OPB72" s="41"/>
      <c r="OPC72" s="41"/>
      <c r="OPD72" s="41"/>
      <c r="OPE72" s="41"/>
      <c r="OPF72" s="41"/>
      <c r="OPG72" s="41"/>
      <c r="OPH72" s="41"/>
      <c r="OPI72" s="41"/>
      <c r="OPJ72" s="41"/>
      <c r="OPK72" s="41"/>
      <c r="OPL72" s="41"/>
      <c r="OPM72" s="41"/>
      <c r="OPN72" s="41"/>
      <c r="OPO72" s="41"/>
      <c r="OPP72" s="41"/>
      <c r="OPQ72" s="41"/>
      <c r="OPR72" s="41"/>
      <c r="OPS72" s="41"/>
      <c r="OPT72" s="41"/>
      <c r="OPU72" s="41"/>
      <c r="OPV72" s="41"/>
      <c r="OPW72" s="41"/>
      <c r="OPX72" s="41"/>
      <c r="OPY72" s="41"/>
      <c r="OPZ72" s="41"/>
      <c r="OQA72" s="41"/>
      <c r="OQB72" s="41"/>
      <c r="OQC72" s="41"/>
      <c r="OQD72" s="41"/>
      <c r="OQE72" s="41"/>
      <c r="OQF72" s="41"/>
      <c r="OQG72" s="41"/>
      <c r="OQH72" s="41"/>
      <c r="OQI72" s="41"/>
      <c r="OQJ72" s="41"/>
      <c r="OQK72" s="41"/>
      <c r="OQL72" s="41"/>
      <c r="OQM72" s="41"/>
      <c r="OQN72" s="41"/>
      <c r="OQO72" s="41"/>
      <c r="OQP72" s="41"/>
      <c r="OQQ72" s="41"/>
      <c r="OQR72" s="41"/>
      <c r="OQS72" s="41"/>
      <c r="OQT72" s="41"/>
      <c r="OQU72" s="41"/>
      <c r="OQV72" s="41"/>
      <c r="OQW72" s="41"/>
      <c r="OQX72" s="41"/>
      <c r="OQY72" s="41"/>
      <c r="OQZ72" s="41"/>
      <c r="ORA72" s="41"/>
      <c r="ORB72" s="41"/>
      <c r="ORC72" s="41"/>
      <c r="ORD72" s="41"/>
      <c r="ORE72" s="41"/>
      <c r="ORF72" s="41"/>
      <c r="ORG72" s="41"/>
      <c r="ORH72" s="41"/>
      <c r="ORI72" s="41"/>
      <c r="ORJ72" s="41"/>
      <c r="ORK72" s="41"/>
      <c r="ORL72" s="41"/>
      <c r="ORM72" s="41"/>
      <c r="ORN72" s="41"/>
      <c r="ORO72" s="41"/>
      <c r="ORP72" s="41"/>
      <c r="ORQ72" s="41"/>
      <c r="ORR72" s="41"/>
      <c r="ORS72" s="41"/>
      <c r="ORT72" s="41"/>
      <c r="ORU72" s="41"/>
      <c r="ORV72" s="41"/>
      <c r="ORW72" s="41"/>
      <c r="ORX72" s="41"/>
      <c r="ORY72" s="41"/>
      <c r="ORZ72" s="41"/>
      <c r="OSA72" s="41"/>
      <c r="OSB72" s="41"/>
      <c r="OSC72" s="41"/>
      <c r="OSD72" s="41"/>
      <c r="OSE72" s="41"/>
      <c r="OSF72" s="41"/>
      <c r="OSG72" s="41"/>
      <c r="OSH72" s="41"/>
      <c r="OSI72" s="41"/>
      <c r="OSJ72" s="41"/>
      <c r="OSK72" s="41"/>
      <c r="OSL72" s="41"/>
      <c r="OSM72" s="41"/>
      <c r="OSN72" s="41"/>
      <c r="OSO72" s="41"/>
      <c r="OSP72" s="41"/>
      <c r="OSQ72" s="41"/>
      <c r="OSR72" s="41"/>
      <c r="OSS72" s="41"/>
      <c r="OST72" s="41"/>
      <c r="OSU72" s="41"/>
      <c r="OSV72" s="41"/>
      <c r="OSW72" s="41"/>
      <c r="OSX72" s="41"/>
      <c r="OSY72" s="41"/>
      <c r="OSZ72" s="41"/>
      <c r="OTA72" s="41"/>
      <c r="OTB72" s="41"/>
      <c r="OTC72" s="41"/>
      <c r="OTD72" s="41"/>
      <c r="OTE72" s="41"/>
      <c r="OTF72" s="41"/>
      <c r="OTG72" s="41"/>
      <c r="OTH72" s="41"/>
      <c r="OTI72" s="41"/>
      <c r="OTJ72" s="41"/>
      <c r="OTK72" s="41"/>
      <c r="OTL72" s="41"/>
      <c r="OTM72" s="41"/>
      <c r="OTN72" s="41"/>
      <c r="OTO72" s="41"/>
      <c r="OTP72" s="41"/>
      <c r="OTQ72" s="41"/>
      <c r="OTR72" s="41"/>
      <c r="OTS72" s="41"/>
      <c r="OTT72" s="41"/>
      <c r="OTU72" s="41"/>
      <c r="OTV72" s="41"/>
      <c r="OTW72" s="41"/>
      <c r="OTX72" s="41"/>
      <c r="OTY72" s="41"/>
      <c r="OTZ72" s="41"/>
      <c r="OUA72" s="41"/>
      <c r="OUB72" s="41"/>
      <c r="OUC72" s="41"/>
      <c r="OUD72" s="41"/>
      <c r="OUE72" s="41"/>
      <c r="OUF72" s="41"/>
      <c r="OUG72" s="41"/>
      <c r="OUH72" s="41"/>
      <c r="OUI72" s="41"/>
      <c r="OUJ72" s="41"/>
      <c r="OUK72" s="41"/>
      <c r="OUL72" s="41"/>
      <c r="OUM72" s="41"/>
      <c r="OUN72" s="41"/>
      <c r="OUO72" s="41"/>
      <c r="OUP72" s="41"/>
      <c r="OUQ72" s="41"/>
      <c r="OUR72" s="41"/>
      <c r="OUS72" s="41"/>
      <c r="OUT72" s="41"/>
      <c r="OUU72" s="41"/>
      <c r="OUV72" s="41"/>
      <c r="OUW72" s="41"/>
      <c r="OUX72" s="41"/>
      <c r="OUY72" s="41"/>
      <c r="OUZ72" s="41"/>
      <c r="OVA72" s="41"/>
      <c r="OVB72" s="41"/>
      <c r="OVC72" s="41"/>
      <c r="OVD72" s="41"/>
      <c r="OVE72" s="41"/>
      <c r="OVF72" s="41"/>
      <c r="OVG72" s="41"/>
      <c r="OVH72" s="41"/>
      <c r="OVI72" s="41"/>
      <c r="OVJ72" s="41"/>
      <c r="OVK72" s="41"/>
      <c r="OVL72" s="41"/>
      <c r="OVM72" s="41"/>
      <c r="OVN72" s="41"/>
      <c r="OVO72" s="41"/>
      <c r="OVP72" s="41"/>
      <c r="OVQ72" s="41"/>
      <c r="OVR72" s="41"/>
      <c r="OVS72" s="41"/>
      <c r="OVT72" s="41"/>
      <c r="OVU72" s="41"/>
      <c r="OVV72" s="41"/>
      <c r="OVW72" s="41"/>
      <c r="OVX72" s="41"/>
      <c r="OVY72" s="41"/>
      <c r="OVZ72" s="41"/>
      <c r="OWA72" s="41"/>
      <c r="OWB72" s="41"/>
      <c r="OWC72" s="41"/>
      <c r="OWD72" s="41"/>
      <c r="OWE72" s="41"/>
      <c r="OWF72" s="41"/>
      <c r="OWG72" s="41"/>
      <c r="OWH72" s="41"/>
      <c r="OWI72" s="41"/>
      <c r="OWJ72" s="41"/>
      <c r="OWK72" s="41"/>
      <c r="OWL72" s="41"/>
      <c r="OWM72" s="41"/>
      <c r="OWN72" s="41"/>
      <c r="OWO72" s="41"/>
      <c r="OWP72" s="41"/>
      <c r="OWQ72" s="41"/>
      <c r="OWR72" s="41"/>
      <c r="OWS72" s="41"/>
      <c r="OWT72" s="41"/>
      <c r="OWU72" s="41"/>
      <c r="OWV72" s="41"/>
      <c r="OWW72" s="41"/>
      <c r="OWX72" s="41"/>
      <c r="OWY72" s="41"/>
      <c r="OWZ72" s="41"/>
      <c r="OXA72" s="41"/>
      <c r="OXB72" s="41"/>
      <c r="OXC72" s="41"/>
      <c r="OXD72" s="41"/>
      <c r="OXE72" s="41"/>
      <c r="OXF72" s="41"/>
      <c r="OXG72" s="41"/>
      <c r="OXH72" s="41"/>
      <c r="OXI72" s="41"/>
      <c r="OXJ72" s="41"/>
      <c r="OXK72" s="41"/>
      <c r="OXL72" s="41"/>
      <c r="OXM72" s="41"/>
      <c r="OXN72" s="41"/>
      <c r="OXO72" s="41"/>
      <c r="OXP72" s="41"/>
      <c r="OXQ72" s="41"/>
      <c r="OXR72" s="41"/>
      <c r="OXS72" s="41"/>
      <c r="OXT72" s="41"/>
      <c r="OXU72" s="41"/>
      <c r="OXV72" s="41"/>
      <c r="OXW72" s="41"/>
      <c r="OXX72" s="41"/>
      <c r="OXY72" s="41"/>
      <c r="OXZ72" s="41"/>
      <c r="OYA72" s="41"/>
      <c r="OYB72" s="41"/>
      <c r="OYC72" s="41"/>
      <c r="OYD72" s="41"/>
      <c r="OYE72" s="41"/>
      <c r="OYF72" s="41"/>
      <c r="OYG72" s="41"/>
      <c r="OYH72" s="41"/>
      <c r="OYI72" s="41"/>
      <c r="OYJ72" s="41"/>
      <c r="OYK72" s="41"/>
      <c r="OYL72" s="41"/>
      <c r="OYM72" s="41"/>
      <c r="OYN72" s="41"/>
      <c r="OYO72" s="41"/>
      <c r="OYP72" s="41"/>
      <c r="OYQ72" s="41"/>
      <c r="OYR72" s="41"/>
      <c r="OYS72" s="41"/>
      <c r="OYT72" s="41"/>
      <c r="OYU72" s="41"/>
      <c r="OYV72" s="41"/>
      <c r="OYW72" s="41"/>
      <c r="OYX72" s="41"/>
      <c r="OYY72" s="41"/>
      <c r="OYZ72" s="41"/>
      <c r="OZA72" s="41"/>
      <c r="OZB72" s="41"/>
      <c r="OZC72" s="41"/>
      <c r="OZD72" s="41"/>
      <c r="OZE72" s="41"/>
      <c r="OZF72" s="41"/>
      <c r="OZG72" s="41"/>
      <c r="OZH72" s="41"/>
      <c r="OZI72" s="41"/>
      <c r="OZJ72" s="41"/>
      <c r="OZK72" s="41"/>
      <c r="OZL72" s="41"/>
      <c r="OZM72" s="41"/>
      <c r="OZN72" s="41"/>
      <c r="OZO72" s="41"/>
      <c r="OZP72" s="41"/>
      <c r="OZQ72" s="41"/>
      <c r="OZR72" s="41"/>
      <c r="OZS72" s="41"/>
      <c r="OZT72" s="41"/>
      <c r="OZU72" s="41"/>
      <c r="OZV72" s="41"/>
      <c r="OZW72" s="41"/>
      <c r="OZX72" s="41"/>
      <c r="OZY72" s="41"/>
      <c r="OZZ72" s="41"/>
      <c r="PAA72" s="41"/>
      <c r="PAB72" s="41"/>
      <c r="PAC72" s="41"/>
      <c r="PAD72" s="41"/>
      <c r="PAE72" s="41"/>
      <c r="PAF72" s="41"/>
      <c r="PAG72" s="41"/>
      <c r="PAH72" s="41"/>
      <c r="PAI72" s="41"/>
      <c r="PAJ72" s="41"/>
      <c r="PAK72" s="41"/>
      <c r="PAL72" s="41"/>
      <c r="PAM72" s="41"/>
      <c r="PAN72" s="41"/>
      <c r="PAO72" s="41"/>
      <c r="PAP72" s="41"/>
      <c r="PAQ72" s="41"/>
      <c r="PAR72" s="41"/>
      <c r="PAS72" s="41"/>
      <c r="PAT72" s="41"/>
      <c r="PAU72" s="41"/>
      <c r="PAV72" s="41"/>
      <c r="PAW72" s="41"/>
      <c r="PAX72" s="41"/>
      <c r="PAY72" s="41"/>
      <c r="PAZ72" s="41"/>
      <c r="PBA72" s="41"/>
      <c r="PBB72" s="41"/>
      <c r="PBC72" s="41"/>
      <c r="PBD72" s="41"/>
      <c r="PBE72" s="41"/>
      <c r="PBF72" s="41"/>
      <c r="PBG72" s="41"/>
      <c r="PBH72" s="41"/>
      <c r="PBI72" s="41"/>
      <c r="PBJ72" s="41"/>
      <c r="PBK72" s="41"/>
      <c r="PBL72" s="41"/>
      <c r="PBM72" s="41"/>
      <c r="PBN72" s="41"/>
      <c r="PBO72" s="41"/>
      <c r="PBP72" s="41"/>
      <c r="PBQ72" s="41"/>
      <c r="PBR72" s="41"/>
      <c r="PBS72" s="41"/>
      <c r="PBT72" s="41"/>
      <c r="PBU72" s="41"/>
      <c r="PBV72" s="41"/>
      <c r="PBW72" s="41"/>
      <c r="PBX72" s="41"/>
      <c r="PBY72" s="41"/>
      <c r="PBZ72" s="41"/>
      <c r="PCA72" s="41"/>
      <c r="PCB72" s="41"/>
      <c r="PCC72" s="41"/>
      <c r="PCD72" s="41"/>
      <c r="PCE72" s="41"/>
      <c r="PCF72" s="41"/>
      <c r="PCG72" s="41"/>
      <c r="PCH72" s="41"/>
      <c r="PCI72" s="41"/>
      <c r="PCJ72" s="41"/>
      <c r="PCK72" s="41"/>
      <c r="PCL72" s="41"/>
      <c r="PCM72" s="41"/>
      <c r="PCN72" s="41"/>
      <c r="PCO72" s="41"/>
      <c r="PCP72" s="41"/>
      <c r="PCQ72" s="41"/>
      <c r="PCR72" s="41"/>
      <c r="PCS72" s="41"/>
      <c r="PCT72" s="41"/>
      <c r="PCU72" s="41"/>
      <c r="PCV72" s="41"/>
      <c r="PCW72" s="41"/>
      <c r="PCX72" s="41"/>
      <c r="PCY72" s="41"/>
      <c r="PCZ72" s="41"/>
      <c r="PDA72" s="41"/>
      <c r="PDB72" s="41"/>
      <c r="PDC72" s="41"/>
      <c r="PDD72" s="41"/>
      <c r="PDE72" s="41"/>
      <c r="PDF72" s="41"/>
      <c r="PDG72" s="41"/>
      <c r="PDH72" s="41"/>
      <c r="PDI72" s="41"/>
      <c r="PDJ72" s="41"/>
      <c r="PDK72" s="41"/>
      <c r="PDL72" s="41"/>
      <c r="PDM72" s="41"/>
      <c r="PDN72" s="41"/>
      <c r="PDO72" s="41"/>
      <c r="PDP72" s="41"/>
      <c r="PDQ72" s="41"/>
      <c r="PDR72" s="41"/>
      <c r="PDS72" s="41"/>
      <c r="PDT72" s="41"/>
      <c r="PDU72" s="41"/>
      <c r="PDV72" s="41"/>
      <c r="PDW72" s="41"/>
      <c r="PDX72" s="41"/>
      <c r="PDY72" s="41"/>
      <c r="PDZ72" s="41"/>
      <c r="PEA72" s="41"/>
      <c r="PEB72" s="41"/>
      <c r="PEC72" s="41"/>
      <c r="PED72" s="41"/>
      <c r="PEE72" s="41"/>
      <c r="PEF72" s="41"/>
      <c r="PEG72" s="41"/>
      <c r="PEH72" s="41"/>
      <c r="PEI72" s="41"/>
      <c r="PEJ72" s="41"/>
      <c r="PEK72" s="41"/>
      <c r="PEL72" s="41"/>
      <c r="PEM72" s="41"/>
      <c r="PEN72" s="41"/>
      <c r="PEO72" s="41"/>
      <c r="PEP72" s="41"/>
      <c r="PEQ72" s="41"/>
      <c r="PER72" s="41"/>
      <c r="PES72" s="41"/>
      <c r="PET72" s="41"/>
      <c r="PEU72" s="41"/>
      <c r="PEV72" s="41"/>
      <c r="PEW72" s="41"/>
      <c r="PEX72" s="41"/>
      <c r="PEY72" s="41"/>
      <c r="PEZ72" s="41"/>
      <c r="PFA72" s="41"/>
      <c r="PFB72" s="41"/>
      <c r="PFC72" s="41"/>
      <c r="PFD72" s="41"/>
      <c r="PFE72" s="41"/>
      <c r="PFF72" s="41"/>
      <c r="PFG72" s="41"/>
      <c r="PFH72" s="41"/>
      <c r="PFI72" s="41"/>
      <c r="PFJ72" s="41"/>
      <c r="PFK72" s="41"/>
      <c r="PFL72" s="41"/>
      <c r="PFM72" s="41"/>
      <c r="PFN72" s="41"/>
      <c r="PFO72" s="41"/>
      <c r="PFP72" s="41"/>
      <c r="PFQ72" s="41"/>
      <c r="PFR72" s="41"/>
      <c r="PFS72" s="41"/>
      <c r="PFT72" s="41"/>
      <c r="PFU72" s="41"/>
      <c r="PFV72" s="41"/>
      <c r="PFW72" s="41"/>
      <c r="PFX72" s="41"/>
      <c r="PFY72" s="41"/>
      <c r="PFZ72" s="41"/>
      <c r="PGA72" s="41"/>
      <c r="PGB72" s="41"/>
      <c r="PGC72" s="41"/>
      <c r="PGD72" s="41"/>
      <c r="PGE72" s="41"/>
      <c r="PGF72" s="41"/>
      <c r="PGG72" s="41"/>
      <c r="PGH72" s="41"/>
      <c r="PGI72" s="41"/>
      <c r="PGJ72" s="41"/>
      <c r="PGK72" s="41"/>
      <c r="PGL72" s="41"/>
      <c r="PGM72" s="41"/>
      <c r="PGN72" s="41"/>
      <c r="PGO72" s="41"/>
      <c r="PGP72" s="41"/>
      <c r="PGQ72" s="41"/>
      <c r="PGR72" s="41"/>
      <c r="PGS72" s="41"/>
      <c r="PGT72" s="41"/>
      <c r="PGU72" s="41"/>
      <c r="PGV72" s="41"/>
      <c r="PGW72" s="41"/>
      <c r="PGX72" s="41"/>
      <c r="PGY72" s="41"/>
      <c r="PGZ72" s="41"/>
      <c r="PHA72" s="41"/>
      <c r="PHB72" s="41"/>
      <c r="PHC72" s="41"/>
      <c r="PHD72" s="41"/>
      <c r="PHE72" s="41"/>
      <c r="PHF72" s="41"/>
      <c r="PHG72" s="41"/>
      <c r="PHH72" s="41"/>
      <c r="PHI72" s="41"/>
      <c r="PHJ72" s="41"/>
      <c r="PHK72" s="41"/>
      <c r="PHL72" s="41"/>
      <c r="PHM72" s="41"/>
      <c r="PHN72" s="41"/>
      <c r="PHO72" s="41"/>
      <c r="PHP72" s="41"/>
      <c r="PHQ72" s="41"/>
      <c r="PHR72" s="41"/>
      <c r="PHS72" s="41"/>
      <c r="PHT72" s="41"/>
      <c r="PHU72" s="41"/>
      <c r="PHV72" s="41"/>
      <c r="PHW72" s="41"/>
      <c r="PHX72" s="41"/>
      <c r="PHY72" s="41"/>
      <c r="PHZ72" s="41"/>
      <c r="PIA72" s="41"/>
      <c r="PIB72" s="41"/>
      <c r="PIC72" s="41"/>
      <c r="PID72" s="41"/>
      <c r="PIE72" s="41"/>
      <c r="PIF72" s="41"/>
      <c r="PIG72" s="41"/>
      <c r="PIH72" s="41"/>
      <c r="PII72" s="41"/>
      <c r="PIJ72" s="41"/>
      <c r="PIK72" s="41"/>
      <c r="PIL72" s="41"/>
      <c r="PIM72" s="41"/>
      <c r="PIN72" s="41"/>
      <c r="PIO72" s="41"/>
      <c r="PIP72" s="41"/>
      <c r="PIQ72" s="41"/>
      <c r="PIR72" s="41"/>
      <c r="PIS72" s="41"/>
      <c r="PIT72" s="41"/>
      <c r="PIU72" s="41"/>
      <c r="PIV72" s="41"/>
      <c r="PIW72" s="41"/>
      <c r="PIX72" s="41"/>
      <c r="PIY72" s="41"/>
      <c r="PIZ72" s="41"/>
      <c r="PJA72" s="41"/>
      <c r="PJB72" s="41"/>
      <c r="PJC72" s="41"/>
      <c r="PJD72" s="41"/>
      <c r="PJE72" s="41"/>
      <c r="PJF72" s="41"/>
      <c r="PJG72" s="41"/>
      <c r="PJH72" s="41"/>
      <c r="PJI72" s="41"/>
      <c r="PJJ72" s="41"/>
      <c r="PJK72" s="41"/>
      <c r="PJL72" s="41"/>
      <c r="PJM72" s="41"/>
      <c r="PJN72" s="41"/>
      <c r="PJO72" s="41"/>
      <c r="PJP72" s="41"/>
      <c r="PJQ72" s="41"/>
      <c r="PJR72" s="41"/>
      <c r="PJS72" s="41"/>
      <c r="PJT72" s="41"/>
      <c r="PJU72" s="41"/>
      <c r="PJV72" s="41"/>
      <c r="PJW72" s="41"/>
      <c r="PJX72" s="41"/>
      <c r="PJY72" s="41"/>
      <c r="PJZ72" s="41"/>
      <c r="PKA72" s="41"/>
      <c r="PKB72" s="41"/>
      <c r="PKC72" s="41"/>
      <c r="PKD72" s="41"/>
      <c r="PKE72" s="41"/>
      <c r="PKF72" s="41"/>
      <c r="PKG72" s="41"/>
      <c r="PKH72" s="41"/>
      <c r="PKI72" s="41"/>
      <c r="PKJ72" s="41"/>
      <c r="PKK72" s="41"/>
      <c r="PKL72" s="41"/>
      <c r="PKM72" s="41"/>
      <c r="PKN72" s="41"/>
      <c r="PKO72" s="41"/>
      <c r="PKP72" s="41"/>
      <c r="PKQ72" s="41"/>
      <c r="PKR72" s="41"/>
      <c r="PKS72" s="41"/>
      <c r="PKT72" s="41"/>
      <c r="PKU72" s="41"/>
      <c r="PKV72" s="41"/>
      <c r="PKW72" s="41"/>
      <c r="PKX72" s="41"/>
      <c r="PKY72" s="41"/>
      <c r="PKZ72" s="41"/>
      <c r="PLA72" s="41"/>
      <c r="PLB72" s="41"/>
      <c r="PLC72" s="41"/>
      <c r="PLD72" s="41"/>
      <c r="PLE72" s="41"/>
      <c r="PLF72" s="41"/>
      <c r="PLG72" s="41"/>
      <c r="PLH72" s="41"/>
      <c r="PLI72" s="41"/>
      <c r="PLJ72" s="41"/>
      <c r="PLK72" s="41"/>
      <c r="PLL72" s="41"/>
      <c r="PLM72" s="41"/>
      <c r="PLN72" s="41"/>
      <c r="PLO72" s="41"/>
      <c r="PLP72" s="41"/>
      <c r="PLQ72" s="41"/>
      <c r="PLR72" s="41"/>
      <c r="PLS72" s="41"/>
      <c r="PLT72" s="41"/>
      <c r="PLU72" s="41"/>
      <c r="PLV72" s="41"/>
      <c r="PLW72" s="41"/>
      <c r="PLX72" s="41"/>
      <c r="PLY72" s="41"/>
      <c r="PLZ72" s="41"/>
      <c r="PMA72" s="41"/>
      <c r="PMB72" s="41"/>
      <c r="PMC72" s="41"/>
      <c r="PMD72" s="41"/>
      <c r="PME72" s="41"/>
      <c r="PMF72" s="41"/>
      <c r="PMG72" s="41"/>
      <c r="PMH72" s="41"/>
      <c r="PMI72" s="41"/>
      <c r="PMJ72" s="41"/>
      <c r="PMK72" s="41"/>
      <c r="PML72" s="41"/>
      <c r="PMM72" s="41"/>
      <c r="PMN72" s="41"/>
      <c r="PMO72" s="41"/>
      <c r="PMP72" s="41"/>
      <c r="PMQ72" s="41"/>
      <c r="PMR72" s="41"/>
      <c r="PMS72" s="41"/>
      <c r="PMT72" s="41"/>
      <c r="PMU72" s="41"/>
      <c r="PMV72" s="41"/>
      <c r="PMW72" s="41"/>
      <c r="PMX72" s="41"/>
      <c r="PMY72" s="41"/>
      <c r="PMZ72" s="41"/>
      <c r="PNA72" s="41"/>
      <c r="PNB72" s="41"/>
      <c r="PNC72" s="41"/>
      <c r="PND72" s="41"/>
      <c r="PNE72" s="41"/>
      <c r="PNF72" s="41"/>
      <c r="PNG72" s="41"/>
      <c r="PNH72" s="41"/>
      <c r="PNI72" s="41"/>
      <c r="PNJ72" s="41"/>
      <c r="PNK72" s="41"/>
      <c r="PNL72" s="41"/>
      <c r="PNM72" s="41"/>
      <c r="PNN72" s="41"/>
      <c r="PNO72" s="41"/>
      <c r="PNP72" s="41"/>
      <c r="PNQ72" s="41"/>
      <c r="PNR72" s="41"/>
      <c r="PNS72" s="41"/>
      <c r="PNT72" s="41"/>
      <c r="PNU72" s="41"/>
      <c r="PNV72" s="41"/>
      <c r="PNW72" s="41"/>
      <c r="PNX72" s="41"/>
      <c r="PNY72" s="41"/>
      <c r="PNZ72" s="41"/>
      <c r="POA72" s="41"/>
      <c r="POB72" s="41"/>
      <c r="POC72" s="41"/>
      <c r="POD72" s="41"/>
      <c r="POE72" s="41"/>
      <c r="POF72" s="41"/>
      <c r="POG72" s="41"/>
      <c r="POH72" s="41"/>
      <c r="POI72" s="41"/>
      <c r="POJ72" s="41"/>
      <c r="POK72" s="41"/>
      <c r="POL72" s="41"/>
      <c r="POM72" s="41"/>
      <c r="PON72" s="41"/>
      <c r="POO72" s="41"/>
      <c r="POP72" s="41"/>
      <c r="POQ72" s="41"/>
      <c r="POR72" s="41"/>
      <c r="POS72" s="41"/>
      <c r="POT72" s="41"/>
      <c r="POU72" s="41"/>
      <c r="POV72" s="41"/>
      <c r="POW72" s="41"/>
      <c r="POX72" s="41"/>
      <c r="POY72" s="41"/>
      <c r="POZ72" s="41"/>
      <c r="PPA72" s="41"/>
      <c r="PPB72" s="41"/>
      <c r="PPC72" s="41"/>
      <c r="PPD72" s="41"/>
      <c r="PPE72" s="41"/>
      <c r="PPF72" s="41"/>
      <c r="PPG72" s="41"/>
      <c r="PPH72" s="41"/>
      <c r="PPI72" s="41"/>
      <c r="PPJ72" s="41"/>
      <c r="PPK72" s="41"/>
      <c r="PPL72" s="41"/>
      <c r="PPM72" s="41"/>
      <c r="PPN72" s="41"/>
      <c r="PPO72" s="41"/>
      <c r="PPP72" s="41"/>
      <c r="PPQ72" s="41"/>
      <c r="PPR72" s="41"/>
      <c r="PPS72" s="41"/>
      <c r="PPT72" s="41"/>
      <c r="PPU72" s="41"/>
      <c r="PPV72" s="41"/>
      <c r="PPW72" s="41"/>
      <c r="PPX72" s="41"/>
      <c r="PPY72" s="41"/>
      <c r="PPZ72" s="41"/>
      <c r="PQA72" s="41"/>
      <c r="PQB72" s="41"/>
      <c r="PQC72" s="41"/>
      <c r="PQD72" s="41"/>
      <c r="PQE72" s="41"/>
      <c r="PQF72" s="41"/>
      <c r="PQG72" s="41"/>
      <c r="PQH72" s="41"/>
      <c r="PQI72" s="41"/>
      <c r="PQJ72" s="41"/>
      <c r="PQK72" s="41"/>
      <c r="PQL72" s="41"/>
      <c r="PQM72" s="41"/>
      <c r="PQN72" s="41"/>
      <c r="PQO72" s="41"/>
      <c r="PQP72" s="41"/>
      <c r="PQQ72" s="41"/>
      <c r="PQR72" s="41"/>
      <c r="PQS72" s="41"/>
      <c r="PQT72" s="41"/>
      <c r="PQU72" s="41"/>
      <c r="PQV72" s="41"/>
      <c r="PQW72" s="41"/>
      <c r="PQX72" s="41"/>
      <c r="PQY72" s="41"/>
      <c r="PQZ72" s="41"/>
      <c r="PRA72" s="41"/>
      <c r="PRB72" s="41"/>
      <c r="PRC72" s="41"/>
      <c r="PRD72" s="41"/>
      <c r="PRE72" s="41"/>
      <c r="PRF72" s="41"/>
      <c r="PRG72" s="41"/>
      <c r="PRH72" s="41"/>
      <c r="PRI72" s="41"/>
      <c r="PRJ72" s="41"/>
      <c r="PRK72" s="41"/>
      <c r="PRL72" s="41"/>
      <c r="PRM72" s="41"/>
      <c r="PRN72" s="41"/>
      <c r="PRO72" s="41"/>
      <c r="PRP72" s="41"/>
      <c r="PRQ72" s="41"/>
      <c r="PRR72" s="41"/>
      <c r="PRS72" s="41"/>
      <c r="PRT72" s="41"/>
      <c r="PRU72" s="41"/>
      <c r="PRV72" s="41"/>
      <c r="PRW72" s="41"/>
      <c r="PRX72" s="41"/>
      <c r="PRY72" s="41"/>
      <c r="PRZ72" s="41"/>
      <c r="PSA72" s="41"/>
      <c r="PSB72" s="41"/>
      <c r="PSC72" s="41"/>
      <c r="PSD72" s="41"/>
      <c r="PSE72" s="41"/>
      <c r="PSF72" s="41"/>
      <c r="PSG72" s="41"/>
      <c r="PSH72" s="41"/>
      <c r="PSI72" s="41"/>
      <c r="PSJ72" s="41"/>
      <c r="PSK72" s="41"/>
      <c r="PSL72" s="41"/>
      <c r="PSM72" s="41"/>
      <c r="PSN72" s="41"/>
      <c r="PSO72" s="41"/>
      <c r="PSP72" s="41"/>
      <c r="PSQ72" s="41"/>
      <c r="PSR72" s="41"/>
      <c r="PSS72" s="41"/>
      <c r="PST72" s="41"/>
      <c r="PSU72" s="41"/>
      <c r="PSV72" s="41"/>
      <c r="PSW72" s="41"/>
      <c r="PSX72" s="41"/>
      <c r="PSY72" s="41"/>
      <c r="PSZ72" s="41"/>
      <c r="PTA72" s="41"/>
      <c r="PTB72" s="41"/>
      <c r="PTC72" s="41"/>
      <c r="PTD72" s="41"/>
      <c r="PTE72" s="41"/>
      <c r="PTF72" s="41"/>
      <c r="PTG72" s="41"/>
      <c r="PTH72" s="41"/>
      <c r="PTI72" s="41"/>
      <c r="PTJ72" s="41"/>
      <c r="PTK72" s="41"/>
      <c r="PTL72" s="41"/>
      <c r="PTM72" s="41"/>
      <c r="PTN72" s="41"/>
      <c r="PTO72" s="41"/>
      <c r="PTP72" s="41"/>
      <c r="PTQ72" s="41"/>
      <c r="PTR72" s="41"/>
      <c r="PTS72" s="41"/>
      <c r="PTT72" s="41"/>
      <c r="PTU72" s="41"/>
      <c r="PTV72" s="41"/>
      <c r="PTW72" s="41"/>
      <c r="PTX72" s="41"/>
      <c r="PTY72" s="41"/>
      <c r="PTZ72" s="41"/>
      <c r="PUA72" s="41"/>
      <c r="PUB72" s="41"/>
      <c r="PUC72" s="41"/>
      <c r="PUD72" s="41"/>
      <c r="PUE72" s="41"/>
      <c r="PUF72" s="41"/>
      <c r="PUG72" s="41"/>
      <c r="PUH72" s="41"/>
      <c r="PUI72" s="41"/>
      <c r="PUJ72" s="41"/>
      <c r="PUK72" s="41"/>
      <c r="PUL72" s="41"/>
      <c r="PUM72" s="41"/>
      <c r="PUN72" s="41"/>
      <c r="PUO72" s="41"/>
      <c r="PUP72" s="41"/>
      <c r="PUQ72" s="41"/>
      <c r="PUR72" s="41"/>
      <c r="PUS72" s="41"/>
      <c r="PUT72" s="41"/>
      <c r="PUU72" s="41"/>
      <c r="PUV72" s="41"/>
      <c r="PUW72" s="41"/>
      <c r="PUX72" s="41"/>
      <c r="PUY72" s="41"/>
      <c r="PUZ72" s="41"/>
      <c r="PVA72" s="41"/>
      <c r="PVB72" s="41"/>
      <c r="PVC72" s="41"/>
      <c r="PVD72" s="41"/>
      <c r="PVE72" s="41"/>
      <c r="PVF72" s="41"/>
      <c r="PVG72" s="41"/>
      <c r="PVH72" s="41"/>
      <c r="PVI72" s="41"/>
      <c r="PVJ72" s="41"/>
      <c r="PVK72" s="41"/>
      <c r="PVL72" s="41"/>
      <c r="PVM72" s="41"/>
      <c r="PVN72" s="41"/>
      <c r="PVO72" s="41"/>
      <c r="PVP72" s="41"/>
      <c r="PVQ72" s="41"/>
      <c r="PVR72" s="41"/>
      <c r="PVS72" s="41"/>
      <c r="PVT72" s="41"/>
      <c r="PVU72" s="41"/>
      <c r="PVV72" s="41"/>
      <c r="PVW72" s="41"/>
      <c r="PVX72" s="41"/>
      <c r="PVY72" s="41"/>
      <c r="PVZ72" s="41"/>
      <c r="PWA72" s="41"/>
      <c r="PWB72" s="41"/>
      <c r="PWC72" s="41"/>
      <c r="PWD72" s="41"/>
      <c r="PWE72" s="41"/>
      <c r="PWF72" s="41"/>
      <c r="PWG72" s="41"/>
      <c r="PWH72" s="41"/>
      <c r="PWI72" s="41"/>
      <c r="PWJ72" s="41"/>
      <c r="PWK72" s="41"/>
      <c r="PWL72" s="41"/>
      <c r="PWM72" s="41"/>
      <c r="PWN72" s="41"/>
      <c r="PWO72" s="41"/>
      <c r="PWP72" s="41"/>
      <c r="PWQ72" s="41"/>
      <c r="PWR72" s="41"/>
      <c r="PWS72" s="41"/>
      <c r="PWT72" s="41"/>
      <c r="PWU72" s="41"/>
      <c r="PWV72" s="41"/>
      <c r="PWW72" s="41"/>
      <c r="PWX72" s="41"/>
      <c r="PWY72" s="41"/>
      <c r="PWZ72" s="41"/>
      <c r="PXA72" s="41"/>
      <c r="PXB72" s="41"/>
      <c r="PXC72" s="41"/>
      <c r="PXD72" s="41"/>
      <c r="PXE72" s="41"/>
      <c r="PXF72" s="41"/>
      <c r="PXG72" s="41"/>
      <c r="PXH72" s="41"/>
      <c r="PXI72" s="41"/>
      <c r="PXJ72" s="41"/>
      <c r="PXK72" s="41"/>
      <c r="PXL72" s="41"/>
      <c r="PXM72" s="41"/>
      <c r="PXN72" s="41"/>
      <c r="PXO72" s="41"/>
      <c r="PXP72" s="41"/>
      <c r="PXQ72" s="41"/>
      <c r="PXR72" s="41"/>
      <c r="PXS72" s="41"/>
      <c r="PXT72" s="41"/>
      <c r="PXU72" s="41"/>
      <c r="PXV72" s="41"/>
      <c r="PXW72" s="41"/>
      <c r="PXX72" s="41"/>
      <c r="PXY72" s="41"/>
      <c r="PXZ72" s="41"/>
      <c r="PYA72" s="41"/>
      <c r="PYB72" s="41"/>
      <c r="PYC72" s="41"/>
      <c r="PYD72" s="41"/>
      <c r="PYE72" s="41"/>
      <c r="PYF72" s="41"/>
      <c r="PYG72" s="41"/>
      <c r="PYH72" s="41"/>
      <c r="PYI72" s="41"/>
      <c r="PYJ72" s="41"/>
      <c r="PYK72" s="41"/>
      <c r="PYL72" s="41"/>
      <c r="PYM72" s="41"/>
      <c r="PYN72" s="41"/>
      <c r="PYO72" s="41"/>
      <c r="PYP72" s="41"/>
      <c r="PYQ72" s="41"/>
      <c r="PYR72" s="41"/>
      <c r="PYS72" s="41"/>
      <c r="PYT72" s="41"/>
      <c r="PYU72" s="41"/>
      <c r="PYV72" s="41"/>
      <c r="PYW72" s="41"/>
      <c r="PYX72" s="41"/>
      <c r="PYY72" s="41"/>
      <c r="PYZ72" s="41"/>
      <c r="PZA72" s="41"/>
      <c r="PZB72" s="41"/>
      <c r="PZC72" s="41"/>
      <c r="PZD72" s="41"/>
      <c r="PZE72" s="41"/>
      <c r="PZF72" s="41"/>
      <c r="PZG72" s="41"/>
      <c r="PZH72" s="41"/>
      <c r="PZI72" s="41"/>
      <c r="PZJ72" s="41"/>
      <c r="PZK72" s="41"/>
      <c r="PZL72" s="41"/>
      <c r="PZM72" s="41"/>
      <c r="PZN72" s="41"/>
      <c r="PZO72" s="41"/>
      <c r="PZP72" s="41"/>
      <c r="PZQ72" s="41"/>
      <c r="PZR72" s="41"/>
      <c r="PZS72" s="41"/>
      <c r="PZT72" s="41"/>
      <c r="PZU72" s="41"/>
      <c r="PZV72" s="41"/>
      <c r="PZW72" s="41"/>
      <c r="PZX72" s="41"/>
      <c r="PZY72" s="41"/>
      <c r="PZZ72" s="41"/>
      <c r="QAA72" s="41"/>
      <c r="QAB72" s="41"/>
      <c r="QAC72" s="41"/>
      <c r="QAD72" s="41"/>
      <c r="QAE72" s="41"/>
      <c r="QAF72" s="41"/>
      <c r="QAG72" s="41"/>
      <c r="QAH72" s="41"/>
      <c r="QAI72" s="41"/>
      <c r="QAJ72" s="41"/>
      <c r="QAK72" s="41"/>
      <c r="QAL72" s="41"/>
      <c r="QAM72" s="41"/>
      <c r="QAN72" s="41"/>
      <c r="QAO72" s="41"/>
      <c r="QAP72" s="41"/>
      <c r="QAQ72" s="41"/>
      <c r="QAR72" s="41"/>
      <c r="QAS72" s="41"/>
      <c r="QAT72" s="41"/>
      <c r="QAU72" s="41"/>
      <c r="QAV72" s="41"/>
      <c r="QAW72" s="41"/>
      <c r="QAX72" s="41"/>
      <c r="QAY72" s="41"/>
      <c r="QAZ72" s="41"/>
      <c r="QBA72" s="41"/>
      <c r="QBB72" s="41"/>
      <c r="QBC72" s="41"/>
      <c r="QBD72" s="41"/>
      <c r="QBE72" s="41"/>
      <c r="QBF72" s="41"/>
      <c r="QBG72" s="41"/>
      <c r="QBH72" s="41"/>
      <c r="QBI72" s="41"/>
      <c r="QBJ72" s="41"/>
      <c r="QBK72" s="41"/>
      <c r="QBL72" s="41"/>
      <c r="QBM72" s="41"/>
      <c r="QBN72" s="41"/>
      <c r="QBO72" s="41"/>
      <c r="QBP72" s="41"/>
      <c r="QBQ72" s="41"/>
      <c r="QBR72" s="41"/>
      <c r="QBS72" s="41"/>
      <c r="QBT72" s="41"/>
      <c r="QBU72" s="41"/>
      <c r="QBV72" s="41"/>
      <c r="QBW72" s="41"/>
      <c r="QBX72" s="41"/>
      <c r="QBY72" s="41"/>
      <c r="QBZ72" s="41"/>
      <c r="QCA72" s="41"/>
      <c r="QCB72" s="41"/>
      <c r="QCC72" s="41"/>
      <c r="QCD72" s="41"/>
      <c r="QCE72" s="41"/>
      <c r="QCF72" s="41"/>
      <c r="QCG72" s="41"/>
      <c r="QCH72" s="41"/>
      <c r="QCI72" s="41"/>
      <c r="QCJ72" s="41"/>
      <c r="QCK72" s="41"/>
      <c r="QCL72" s="41"/>
      <c r="QCM72" s="41"/>
      <c r="QCN72" s="41"/>
      <c r="QCO72" s="41"/>
      <c r="QCP72" s="41"/>
      <c r="QCQ72" s="41"/>
      <c r="QCR72" s="41"/>
      <c r="QCS72" s="41"/>
      <c r="QCT72" s="41"/>
      <c r="QCU72" s="41"/>
      <c r="QCV72" s="41"/>
      <c r="QCW72" s="41"/>
      <c r="QCX72" s="41"/>
      <c r="QCY72" s="41"/>
      <c r="QCZ72" s="41"/>
      <c r="QDA72" s="41"/>
      <c r="QDB72" s="41"/>
      <c r="QDC72" s="41"/>
      <c r="QDD72" s="41"/>
      <c r="QDE72" s="41"/>
      <c r="QDF72" s="41"/>
      <c r="QDG72" s="41"/>
      <c r="QDH72" s="41"/>
      <c r="QDI72" s="41"/>
      <c r="QDJ72" s="41"/>
      <c r="QDK72" s="41"/>
      <c r="QDL72" s="41"/>
      <c r="QDM72" s="41"/>
      <c r="QDN72" s="41"/>
      <c r="QDO72" s="41"/>
      <c r="QDP72" s="41"/>
      <c r="QDQ72" s="41"/>
      <c r="QDR72" s="41"/>
      <c r="QDS72" s="41"/>
      <c r="QDT72" s="41"/>
      <c r="QDU72" s="41"/>
      <c r="QDV72" s="41"/>
      <c r="QDW72" s="41"/>
      <c r="QDX72" s="41"/>
      <c r="QDY72" s="41"/>
      <c r="QDZ72" s="41"/>
      <c r="QEA72" s="41"/>
      <c r="QEB72" s="41"/>
      <c r="QEC72" s="41"/>
      <c r="QED72" s="41"/>
      <c r="QEE72" s="41"/>
      <c r="QEF72" s="41"/>
      <c r="QEG72" s="41"/>
      <c r="QEH72" s="41"/>
      <c r="QEI72" s="41"/>
      <c r="QEJ72" s="41"/>
      <c r="QEK72" s="41"/>
      <c r="QEL72" s="41"/>
      <c r="QEM72" s="41"/>
      <c r="QEN72" s="41"/>
      <c r="QEO72" s="41"/>
      <c r="QEP72" s="41"/>
      <c r="QEQ72" s="41"/>
      <c r="QER72" s="41"/>
      <c r="QES72" s="41"/>
      <c r="QET72" s="41"/>
      <c r="QEU72" s="41"/>
      <c r="QEV72" s="41"/>
      <c r="QEW72" s="41"/>
      <c r="QEX72" s="41"/>
      <c r="QEY72" s="41"/>
      <c r="QEZ72" s="41"/>
      <c r="QFA72" s="41"/>
      <c r="QFB72" s="41"/>
      <c r="QFC72" s="41"/>
      <c r="QFD72" s="41"/>
      <c r="QFE72" s="41"/>
      <c r="QFF72" s="41"/>
      <c r="QFG72" s="41"/>
      <c r="QFH72" s="41"/>
      <c r="QFI72" s="41"/>
      <c r="QFJ72" s="41"/>
      <c r="QFK72" s="41"/>
      <c r="QFL72" s="41"/>
      <c r="QFM72" s="41"/>
      <c r="QFN72" s="41"/>
      <c r="QFO72" s="41"/>
      <c r="QFP72" s="41"/>
      <c r="QFQ72" s="41"/>
      <c r="QFR72" s="41"/>
      <c r="QFS72" s="41"/>
      <c r="QFT72" s="41"/>
      <c r="QFU72" s="41"/>
      <c r="QFV72" s="41"/>
      <c r="QFW72" s="41"/>
      <c r="QFX72" s="41"/>
      <c r="QFY72" s="41"/>
      <c r="QFZ72" s="41"/>
      <c r="QGA72" s="41"/>
      <c r="QGB72" s="41"/>
      <c r="QGC72" s="41"/>
      <c r="QGD72" s="41"/>
      <c r="QGE72" s="41"/>
      <c r="QGF72" s="41"/>
      <c r="QGG72" s="41"/>
      <c r="QGH72" s="41"/>
      <c r="QGI72" s="41"/>
      <c r="QGJ72" s="41"/>
      <c r="QGK72" s="41"/>
      <c r="QGL72" s="41"/>
      <c r="QGM72" s="41"/>
      <c r="QGN72" s="41"/>
      <c r="QGO72" s="41"/>
      <c r="QGP72" s="41"/>
      <c r="QGQ72" s="41"/>
      <c r="QGR72" s="41"/>
      <c r="QGS72" s="41"/>
      <c r="QGT72" s="41"/>
      <c r="QGU72" s="41"/>
      <c r="QGV72" s="41"/>
      <c r="QGW72" s="41"/>
      <c r="QGX72" s="41"/>
      <c r="QGY72" s="41"/>
      <c r="QGZ72" s="41"/>
      <c r="QHA72" s="41"/>
      <c r="QHB72" s="41"/>
      <c r="QHC72" s="41"/>
      <c r="QHD72" s="41"/>
      <c r="QHE72" s="41"/>
      <c r="QHF72" s="41"/>
      <c r="QHG72" s="41"/>
      <c r="QHH72" s="41"/>
      <c r="QHI72" s="41"/>
      <c r="QHJ72" s="41"/>
      <c r="QHK72" s="41"/>
      <c r="QHL72" s="41"/>
      <c r="QHM72" s="41"/>
      <c r="QHN72" s="41"/>
      <c r="QHO72" s="41"/>
      <c r="QHP72" s="41"/>
      <c r="QHQ72" s="41"/>
      <c r="QHR72" s="41"/>
      <c r="QHS72" s="41"/>
      <c r="QHT72" s="41"/>
      <c r="QHU72" s="41"/>
      <c r="QHV72" s="41"/>
      <c r="QHW72" s="41"/>
      <c r="QHX72" s="41"/>
      <c r="QHY72" s="41"/>
      <c r="QHZ72" s="41"/>
      <c r="QIA72" s="41"/>
      <c r="QIB72" s="41"/>
      <c r="QIC72" s="41"/>
      <c r="QID72" s="41"/>
      <c r="QIE72" s="41"/>
      <c r="QIF72" s="41"/>
      <c r="QIG72" s="41"/>
      <c r="QIH72" s="41"/>
      <c r="QII72" s="41"/>
      <c r="QIJ72" s="41"/>
      <c r="QIK72" s="41"/>
      <c r="QIL72" s="41"/>
      <c r="QIM72" s="41"/>
      <c r="QIN72" s="41"/>
      <c r="QIO72" s="41"/>
      <c r="QIP72" s="41"/>
      <c r="QIQ72" s="41"/>
      <c r="QIR72" s="41"/>
      <c r="QIS72" s="41"/>
      <c r="QIT72" s="41"/>
      <c r="QIU72" s="41"/>
      <c r="QIV72" s="41"/>
      <c r="QIW72" s="41"/>
      <c r="QIX72" s="41"/>
      <c r="QIY72" s="41"/>
      <c r="QIZ72" s="41"/>
      <c r="QJA72" s="41"/>
      <c r="QJB72" s="41"/>
      <c r="QJC72" s="41"/>
      <c r="QJD72" s="41"/>
      <c r="QJE72" s="41"/>
      <c r="QJF72" s="41"/>
      <c r="QJG72" s="41"/>
      <c r="QJH72" s="41"/>
      <c r="QJI72" s="41"/>
      <c r="QJJ72" s="41"/>
      <c r="QJK72" s="41"/>
      <c r="QJL72" s="41"/>
      <c r="QJM72" s="41"/>
      <c r="QJN72" s="41"/>
      <c r="QJO72" s="41"/>
      <c r="QJP72" s="41"/>
      <c r="QJQ72" s="41"/>
      <c r="QJR72" s="41"/>
      <c r="QJS72" s="41"/>
      <c r="QJT72" s="41"/>
      <c r="QJU72" s="41"/>
      <c r="QJV72" s="41"/>
      <c r="QJW72" s="41"/>
      <c r="QJX72" s="41"/>
      <c r="QJY72" s="41"/>
      <c r="QJZ72" s="41"/>
      <c r="QKA72" s="41"/>
      <c r="QKB72" s="41"/>
      <c r="QKC72" s="41"/>
      <c r="QKD72" s="41"/>
      <c r="QKE72" s="41"/>
      <c r="QKF72" s="41"/>
      <c r="QKG72" s="41"/>
      <c r="QKH72" s="41"/>
      <c r="QKI72" s="41"/>
      <c r="QKJ72" s="41"/>
      <c r="QKK72" s="41"/>
      <c r="QKL72" s="41"/>
      <c r="QKM72" s="41"/>
      <c r="QKN72" s="41"/>
      <c r="QKO72" s="41"/>
      <c r="QKP72" s="41"/>
      <c r="QKQ72" s="41"/>
      <c r="QKR72" s="41"/>
      <c r="QKS72" s="41"/>
      <c r="QKT72" s="41"/>
      <c r="QKU72" s="41"/>
      <c r="QKV72" s="41"/>
      <c r="QKW72" s="41"/>
      <c r="QKX72" s="41"/>
      <c r="QKY72" s="41"/>
      <c r="QKZ72" s="41"/>
      <c r="QLA72" s="41"/>
      <c r="QLB72" s="41"/>
      <c r="QLC72" s="41"/>
      <c r="QLD72" s="41"/>
      <c r="QLE72" s="41"/>
      <c r="QLF72" s="41"/>
      <c r="QLG72" s="41"/>
      <c r="QLH72" s="41"/>
      <c r="QLI72" s="41"/>
      <c r="QLJ72" s="41"/>
      <c r="QLK72" s="41"/>
      <c r="QLL72" s="41"/>
      <c r="QLM72" s="41"/>
      <c r="QLN72" s="41"/>
      <c r="QLO72" s="41"/>
      <c r="QLP72" s="41"/>
      <c r="QLQ72" s="41"/>
      <c r="QLR72" s="41"/>
      <c r="QLS72" s="41"/>
      <c r="QLT72" s="41"/>
      <c r="QLU72" s="41"/>
      <c r="QLV72" s="41"/>
      <c r="QLW72" s="41"/>
      <c r="QLX72" s="41"/>
      <c r="QLY72" s="41"/>
      <c r="QLZ72" s="41"/>
      <c r="QMA72" s="41"/>
      <c r="QMB72" s="41"/>
      <c r="QMC72" s="41"/>
      <c r="QMD72" s="41"/>
      <c r="QME72" s="41"/>
      <c r="QMF72" s="41"/>
      <c r="QMG72" s="41"/>
      <c r="QMH72" s="41"/>
      <c r="QMI72" s="41"/>
      <c r="QMJ72" s="41"/>
      <c r="QMK72" s="41"/>
      <c r="QML72" s="41"/>
      <c r="QMM72" s="41"/>
      <c r="QMN72" s="41"/>
      <c r="QMO72" s="41"/>
      <c r="QMP72" s="41"/>
      <c r="QMQ72" s="41"/>
      <c r="QMR72" s="41"/>
      <c r="QMS72" s="41"/>
      <c r="QMT72" s="41"/>
      <c r="QMU72" s="41"/>
      <c r="QMV72" s="41"/>
      <c r="QMW72" s="41"/>
      <c r="QMX72" s="41"/>
      <c r="QMY72" s="41"/>
      <c r="QMZ72" s="41"/>
      <c r="QNA72" s="41"/>
      <c r="QNB72" s="41"/>
      <c r="QNC72" s="41"/>
      <c r="QND72" s="41"/>
      <c r="QNE72" s="41"/>
      <c r="QNF72" s="41"/>
      <c r="QNG72" s="41"/>
      <c r="QNH72" s="41"/>
      <c r="QNI72" s="41"/>
      <c r="QNJ72" s="41"/>
      <c r="QNK72" s="41"/>
      <c r="QNL72" s="41"/>
      <c r="QNM72" s="41"/>
      <c r="QNN72" s="41"/>
      <c r="QNO72" s="41"/>
      <c r="QNP72" s="41"/>
      <c r="QNQ72" s="41"/>
      <c r="QNR72" s="41"/>
      <c r="QNS72" s="41"/>
      <c r="QNT72" s="41"/>
      <c r="QNU72" s="41"/>
      <c r="QNV72" s="41"/>
      <c r="QNW72" s="41"/>
      <c r="QNX72" s="41"/>
      <c r="QNY72" s="41"/>
      <c r="QNZ72" s="41"/>
      <c r="QOA72" s="41"/>
      <c r="QOB72" s="41"/>
      <c r="QOC72" s="41"/>
      <c r="QOD72" s="41"/>
      <c r="QOE72" s="41"/>
      <c r="QOF72" s="41"/>
      <c r="QOG72" s="41"/>
      <c r="QOH72" s="41"/>
      <c r="QOI72" s="41"/>
      <c r="QOJ72" s="41"/>
      <c r="QOK72" s="41"/>
      <c r="QOL72" s="41"/>
      <c r="QOM72" s="41"/>
      <c r="QON72" s="41"/>
      <c r="QOO72" s="41"/>
      <c r="QOP72" s="41"/>
      <c r="QOQ72" s="41"/>
      <c r="QOR72" s="41"/>
      <c r="QOS72" s="41"/>
      <c r="QOT72" s="41"/>
      <c r="QOU72" s="41"/>
      <c r="QOV72" s="41"/>
      <c r="QOW72" s="41"/>
      <c r="QOX72" s="41"/>
      <c r="QOY72" s="41"/>
      <c r="QOZ72" s="41"/>
      <c r="QPA72" s="41"/>
      <c r="QPB72" s="41"/>
      <c r="QPC72" s="41"/>
      <c r="QPD72" s="41"/>
      <c r="QPE72" s="41"/>
      <c r="QPF72" s="41"/>
      <c r="QPG72" s="41"/>
      <c r="QPH72" s="41"/>
      <c r="QPI72" s="41"/>
      <c r="QPJ72" s="41"/>
      <c r="QPK72" s="41"/>
      <c r="QPL72" s="41"/>
      <c r="QPM72" s="41"/>
      <c r="QPN72" s="41"/>
      <c r="QPO72" s="41"/>
      <c r="QPP72" s="41"/>
      <c r="QPQ72" s="41"/>
      <c r="QPR72" s="41"/>
      <c r="QPS72" s="41"/>
      <c r="QPT72" s="41"/>
      <c r="QPU72" s="41"/>
      <c r="QPV72" s="41"/>
      <c r="QPW72" s="41"/>
      <c r="QPX72" s="41"/>
      <c r="QPY72" s="41"/>
      <c r="QPZ72" s="41"/>
      <c r="QQA72" s="41"/>
      <c r="QQB72" s="41"/>
      <c r="QQC72" s="41"/>
      <c r="QQD72" s="41"/>
      <c r="QQE72" s="41"/>
      <c r="QQF72" s="41"/>
      <c r="QQG72" s="41"/>
      <c r="QQH72" s="41"/>
      <c r="QQI72" s="41"/>
      <c r="QQJ72" s="41"/>
      <c r="QQK72" s="41"/>
      <c r="QQL72" s="41"/>
      <c r="QQM72" s="41"/>
      <c r="QQN72" s="41"/>
      <c r="QQO72" s="41"/>
      <c r="QQP72" s="41"/>
      <c r="QQQ72" s="41"/>
      <c r="QQR72" s="41"/>
      <c r="QQS72" s="41"/>
      <c r="QQT72" s="41"/>
      <c r="QQU72" s="41"/>
      <c r="QQV72" s="41"/>
      <c r="QQW72" s="41"/>
      <c r="QQX72" s="41"/>
      <c r="QQY72" s="41"/>
      <c r="QQZ72" s="41"/>
      <c r="QRA72" s="41"/>
      <c r="QRB72" s="41"/>
      <c r="QRC72" s="41"/>
      <c r="QRD72" s="41"/>
      <c r="QRE72" s="41"/>
      <c r="QRF72" s="41"/>
      <c r="QRG72" s="41"/>
      <c r="QRH72" s="41"/>
      <c r="QRI72" s="41"/>
      <c r="QRJ72" s="41"/>
      <c r="QRK72" s="41"/>
      <c r="QRL72" s="41"/>
      <c r="QRM72" s="41"/>
      <c r="QRN72" s="41"/>
      <c r="QRO72" s="41"/>
      <c r="QRP72" s="41"/>
      <c r="QRQ72" s="41"/>
      <c r="QRR72" s="41"/>
      <c r="QRS72" s="41"/>
      <c r="QRT72" s="41"/>
      <c r="QRU72" s="41"/>
      <c r="QRV72" s="41"/>
      <c r="QRW72" s="41"/>
      <c r="QRX72" s="41"/>
      <c r="QRY72" s="41"/>
      <c r="QRZ72" s="41"/>
      <c r="QSA72" s="41"/>
      <c r="QSB72" s="41"/>
      <c r="QSC72" s="41"/>
      <c r="QSD72" s="41"/>
      <c r="QSE72" s="41"/>
      <c r="QSF72" s="41"/>
      <c r="QSG72" s="41"/>
      <c r="QSH72" s="41"/>
      <c r="QSI72" s="41"/>
      <c r="QSJ72" s="41"/>
      <c r="QSK72" s="41"/>
      <c r="QSL72" s="41"/>
      <c r="QSM72" s="41"/>
      <c r="QSN72" s="41"/>
      <c r="QSO72" s="41"/>
      <c r="QSP72" s="41"/>
      <c r="QSQ72" s="41"/>
      <c r="QSR72" s="41"/>
      <c r="QSS72" s="41"/>
      <c r="QST72" s="41"/>
      <c r="QSU72" s="41"/>
      <c r="QSV72" s="41"/>
      <c r="QSW72" s="41"/>
      <c r="QSX72" s="41"/>
      <c r="QSY72" s="41"/>
      <c r="QSZ72" s="41"/>
      <c r="QTA72" s="41"/>
      <c r="QTB72" s="41"/>
      <c r="QTC72" s="41"/>
      <c r="QTD72" s="41"/>
      <c r="QTE72" s="41"/>
      <c r="QTF72" s="41"/>
      <c r="QTG72" s="41"/>
      <c r="QTH72" s="41"/>
      <c r="QTI72" s="41"/>
      <c r="QTJ72" s="41"/>
      <c r="QTK72" s="41"/>
      <c r="QTL72" s="41"/>
      <c r="QTM72" s="41"/>
      <c r="QTN72" s="41"/>
      <c r="QTO72" s="41"/>
      <c r="QTP72" s="41"/>
      <c r="QTQ72" s="41"/>
      <c r="QTR72" s="41"/>
      <c r="QTS72" s="41"/>
      <c r="QTT72" s="41"/>
      <c r="QTU72" s="41"/>
      <c r="QTV72" s="41"/>
      <c r="QTW72" s="41"/>
      <c r="QTX72" s="41"/>
      <c r="QTY72" s="41"/>
      <c r="QTZ72" s="41"/>
      <c r="QUA72" s="41"/>
      <c r="QUB72" s="41"/>
      <c r="QUC72" s="41"/>
      <c r="QUD72" s="41"/>
      <c r="QUE72" s="41"/>
      <c r="QUF72" s="41"/>
      <c r="QUG72" s="41"/>
      <c r="QUH72" s="41"/>
      <c r="QUI72" s="41"/>
      <c r="QUJ72" s="41"/>
      <c r="QUK72" s="41"/>
      <c r="QUL72" s="41"/>
      <c r="QUM72" s="41"/>
      <c r="QUN72" s="41"/>
      <c r="QUO72" s="41"/>
      <c r="QUP72" s="41"/>
      <c r="QUQ72" s="41"/>
      <c r="QUR72" s="41"/>
      <c r="QUS72" s="41"/>
      <c r="QUT72" s="41"/>
      <c r="QUU72" s="41"/>
      <c r="QUV72" s="41"/>
      <c r="QUW72" s="41"/>
      <c r="QUX72" s="41"/>
      <c r="QUY72" s="41"/>
      <c r="QUZ72" s="41"/>
      <c r="QVA72" s="41"/>
      <c r="QVB72" s="41"/>
      <c r="QVC72" s="41"/>
      <c r="QVD72" s="41"/>
      <c r="QVE72" s="41"/>
      <c r="QVF72" s="41"/>
      <c r="QVG72" s="41"/>
      <c r="QVH72" s="41"/>
      <c r="QVI72" s="41"/>
      <c r="QVJ72" s="41"/>
      <c r="QVK72" s="41"/>
      <c r="QVL72" s="41"/>
      <c r="QVM72" s="41"/>
      <c r="QVN72" s="41"/>
      <c r="QVO72" s="41"/>
      <c r="QVP72" s="41"/>
      <c r="QVQ72" s="41"/>
      <c r="QVR72" s="41"/>
      <c r="QVS72" s="41"/>
      <c r="QVT72" s="41"/>
      <c r="QVU72" s="41"/>
      <c r="QVV72" s="41"/>
      <c r="QVW72" s="41"/>
      <c r="QVX72" s="41"/>
      <c r="QVY72" s="41"/>
      <c r="QVZ72" s="41"/>
      <c r="QWA72" s="41"/>
      <c r="QWB72" s="41"/>
      <c r="QWC72" s="41"/>
      <c r="QWD72" s="41"/>
      <c r="QWE72" s="41"/>
      <c r="QWF72" s="41"/>
      <c r="QWG72" s="41"/>
      <c r="QWH72" s="41"/>
      <c r="QWI72" s="41"/>
      <c r="QWJ72" s="41"/>
      <c r="QWK72" s="41"/>
      <c r="QWL72" s="41"/>
      <c r="QWM72" s="41"/>
      <c r="QWN72" s="41"/>
      <c r="QWO72" s="41"/>
      <c r="QWP72" s="41"/>
      <c r="QWQ72" s="41"/>
      <c r="QWR72" s="41"/>
      <c r="QWS72" s="41"/>
      <c r="QWT72" s="41"/>
      <c r="QWU72" s="41"/>
      <c r="QWV72" s="41"/>
      <c r="QWW72" s="41"/>
      <c r="QWX72" s="41"/>
      <c r="QWY72" s="41"/>
      <c r="QWZ72" s="41"/>
      <c r="QXA72" s="41"/>
      <c r="QXB72" s="41"/>
      <c r="QXC72" s="41"/>
      <c r="QXD72" s="41"/>
      <c r="QXE72" s="41"/>
      <c r="QXF72" s="41"/>
      <c r="QXG72" s="41"/>
      <c r="QXH72" s="41"/>
      <c r="QXI72" s="41"/>
      <c r="QXJ72" s="41"/>
      <c r="QXK72" s="41"/>
      <c r="QXL72" s="41"/>
      <c r="QXM72" s="41"/>
      <c r="QXN72" s="41"/>
      <c r="QXO72" s="41"/>
      <c r="QXP72" s="41"/>
      <c r="QXQ72" s="41"/>
      <c r="QXR72" s="41"/>
      <c r="QXS72" s="41"/>
      <c r="QXT72" s="41"/>
      <c r="QXU72" s="41"/>
      <c r="QXV72" s="41"/>
      <c r="QXW72" s="41"/>
      <c r="QXX72" s="41"/>
      <c r="QXY72" s="41"/>
      <c r="QXZ72" s="41"/>
      <c r="QYA72" s="41"/>
      <c r="QYB72" s="41"/>
      <c r="QYC72" s="41"/>
      <c r="QYD72" s="41"/>
      <c r="QYE72" s="41"/>
      <c r="QYF72" s="41"/>
      <c r="QYG72" s="41"/>
      <c r="QYH72" s="41"/>
      <c r="QYI72" s="41"/>
      <c r="QYJ72" s="41"/>
      <c r="QYK72" s="41"/>
      <c r="QYL72" s="41"/>
      <c r="QYM72" s="41"/>
      <c r="QYN72" s="41"/>
      <c r="QYO72" s="41"/>
      <c r="QYP72" s="41"/>
      <c r="QYQ72" s="41"/>
      <c r="QYR72" s="41"/>
      <c r="QYS72" s="41"/>
      <c r="QYT72" s="41"/>
      <c r="QYU72" s="41"/>
      <c r="QYV72" s="41"/>
      <c r="QYW72" s="41"/>
      <c r="QYX72" s="41"/>
      <c r="QYY72" s="41"/>
      <c r="QYZ72" s="41"/>
      <c r="QZA72" s="41"/>
      <c r="QZB72" s="41"/>
      <c r="QZC72" s="41"/>
      <c r="QZD72" s="41"/>
      <c r="QZE72" s="41"/>
      <c r="QZF72" s="41"/>
      <c r="QZG72" s="41"/>
      <c r="QZH72" s="41"/>
      <c r="QZI72" s="41"/>
      <c r="QZJ72" s="41"/>
      <c r="QZK72" s="41"/>
      <c r="QZL72" s="41"/>
      <c r="QZM72" s="41"/>
      <c r="QZN72" s="41"/>
      <c r="QZO72" s="41"/>
      <c r="QZP72" s="41"/>
      <c r="QZQ72" s="41"/>
      <c r="QZR72" s="41"/>
      <c r="QZS72" s="41"/>
      <c r="QZT72" s="41"/>
      <c r="QZU72" s="41"/>
      <c r="QZV72" s="41"/>
      <c r="QZW72" s="41"/>
      <c r="QZX72" s="41"/>
      <c r="QZY72" s="41"/>
      <c r="QZZ72" s="41"/>
      <c r="RAA72" s="41"/>
      <c r="RAB72" s="41"/>
      <c r="RAC72" s="41"/>
      <c r="RAD72" s="41"/>
      <c r="RAE72" s="41"/>
      <c r="RAF72" s="41"/>
      <c r="RAG72" s="41"/>
      <c r="RAH72" s="41"/>
      <c r="RAI72" s="41"/>
      <c r="RAJ72" s="41"/>
      <c r="RAK72" s="41"/>
      <c r="RAL72" s="41"/>
      <c r="RAM72" s="41"/>
      <c r="RAN72" s="41"/>
      <c r="RAO72" s="41"/>
      <c r="RAP72" s="41"/>
      <c r="RAQ72" s="41"/>
      <c r="RAR72" s="41"/>
      <c r="RAS72" s="41"/>
      <c r="RAT72" s="41"/>
      <c r="RAU72" s="41"/>
      <c r="RAV72" s="41"/>
      <c r="RAW72" s="41"/>
      <c r="RAX72" s="41"/>
      <c r="RAY72" s="41"/>
      <c r="RAZ72" s="41"/>
      <c r="RBA72" s="41"/>
      <c r="RBB72" s="41"/>
      <c r="RBC72" s="41"/>
      <c r="RBD72" s="41"/>
      <c r="RBE72" s="41"/>
      <c r="RBF72" s="41"/>
      <c r="RBG72" s="41"/>
      <c r="RBH72" s="41"/>
      <c r="RBI72" s="41"/>
      <c r="RBJ72" s="41"/>
      <c r="RBK72" s="41"/>
      <c r="RBL72" s="41"/>
      <c r="RBM72" s="41"/>
      <c r="RBN72" s="41"/>
      <c r="RBO72" s="41"/>
      <c r="RBP72" s="41"/>
      <c r="RBQ72" s="41"/>
      <c r="RBR72" s="41"/>
      <c r="RBS72" s="41"/>
      <c r="RBT72" s="41"/>
      <c r="RBU72" s="41"/>
      <c r="RBV72" s="41"/>
      <c r="RBW72" s="41"/>
      <c r="RBX72" s="41"/>
      <c r="RBY72" s="41"/>
      <c r="RBZ72" s="41"/>
      <c r="RCA72" s="41"/>
      <c r="RCB72" s="41"/>
      <c r="RCC72" s="41"/>
      <c r="RCD72" s="41"/>
      <c r="RCE72" s="41"/>
      <c r="RCF72" s="41"/>
      <c r="RCG72" s="41"/>
      <c r="RCH72" s="41"/>
      <c r="RCI72" s="41"/>
      <c r="RCJ72" s="41"/>
      <c r="RCK72" s="41"/>
      <c r="RCL72" s="41"/>
      <c r="RCM72" s="41"/>
      <c r="RCN72" s="41"/>
      <c r="RCO72" s="41"/>
      <c r="RCP72" s="41"/>
      <c r="RCQ72" s="41"/>
      <c r="RCR72" s="41"/>
      <c r="RCS72" s="41"/>
      <c r="RCT72" s="41"/>
      <c r="RCU72" s="41"/>
      <c r="RCV72" s="41"/>
      <c r="RCW72" s="41"/>
      <c r="RCX72" s="41"/>
      <c r="RCY72" s="41"/>
      <c r="RCZ72" s="41"/>
      <c r="RDA72" s="41"/>
      <c r="RDB72" s="41"/>
      <c r="RDC72" s="41"/>
      <c r="RDD72" s="41"/>
      <c r="RDE72" s="41"/>
      <c r="RDF72" s="41"/>
      <c r="RDG72" s="41"/>
      <c r="RDH72" s="41"/>
      <c r="RDI72" s="41"/>
      <c r="RDJ72" s="41"/>
      <c r="RDK72" s="41"/>
      <c r="RDL72" s="41"/>
      <c r="RDM72" s="41"/>
      <c r="RDN72" s="41"/>
      <c r="RDO72" s="41"/>
      <c r="RDP72" s="41"/>
      <c r="RDQ72" s="41"/>
      <c r="RDR72" s="41"/>
      <c r="RDS72" s="41"/>
      <c r="RDT72" s="41"/>
      <c r="RDU72" s="41"/>
      <c r="RDV72" s="41"/>
      <c r="RDW72" s="41"/>
      <c r="RDX72" s="41"/>
      <c r="RDY72" s="41"/>
      <c r="RDZ72" s="41"/>
      <c r="REA72" s="41"/>
      <c r="REB72" s="41"/>
      <c r="REC72" s="41"/>
      <c r="RED72" s="41"/>
      <c r="REE72" s="41"/>
      <c r="REF72" s="41"/>
      <c r="REG72" s="41"/>
      <c r="REH72" s="41"/>
      <c r="REI72" s="41"/>
      <c r="REJ72" s="41"/>
      <c r="REK72" s="41"/>
      <c r="REL72" s="41"/>
      <c r="REM72" s="41"/>
      <c r="REN72" s="41"/>
      <c r="REO72" s="41"/>
      <c r="REP72" s="41"/>
      <c r="REQ72" s="41"/>
      <c r="RER72" s="41"/>
      <c r="RES72" s="41"/>
      <c r="RET72" s="41"/>
      <c r="REU72" s="41"/>
      <c r="REV72" s="41"/>
      <c r="REW72" s="41"/>
      <c r="REX72" s="41"/>
      <c r="REY72" s="41"/>
      <c r="REZ72" s="41"/>
      <c r="RFA72" s="41"/>
      <c r="RFB72" s="41"/>
      <c r="RFC72" s="41"/>
      <c r="RFD72" s="41"/>
      <c r="RFE72" s="41"/>
      <c r="RFF72" s="41"/>
      <c r="RFG72" s="41"/>
      <c r="RFH72" s="41"/>
      <c r="RFI72" s="41"/>
      <c r="RFJ72" s="41"/>
      <c r="RFK72" s="41"/>
      <c r="RFL72" s="41"/>
      <c r="RFM72" s="41"/>
      <c r="RFN72" s="41"/>
      <c r="RFO72" s="41"/>
      <c r="RFP72" s="41"/>
      <c r="RFQ72" s="41"/>
      <c r="RFR72" s="41"/>
      <c r="RFS72" s="41"/>
      <c r="RFT72" s="41"/>
      <c r="RFU72" s="41"/>
      <c r="RFV72" s="41"/>
      <c r="RFW72" s="41"/>
      <c r="RFX72" s="41"/>
      <c r="RFY72" s="41"/>
      <c r="RFZ72" s="41"/>
      <c r="RGA72" s="41"/>
      <c r="RGB72" s="41"/>
      <c r="RGC72" s="41"/>
      <c r="RGD72" s="41"/>
      <c r="RGE72" s="41"/>
      <c r="RGF72" s="41"/>
      <c r="RGG72" s="41"/>
      <c r="RGH72" s="41"/>
      <c r="RGI72" s="41"/>
      <c r="RGJ72" s="41"/>
      <c r="RGK72" s="41"/>
      <c r="RGL72" s="41"/>
      <c r="RGM72" s="41"/>
      <c r="RGN72" s="41"/>
      <c r="RGO72" s="41"/>
      <c r="RGP72" s="41"/>
      <c r="RGQ72" s="41"/>
      <c r="RGR72" s="41"/>
      <c r="RGS72" s="41"/>
      <c r="RGT72" s="41"/>
      <c r="RGU72" s="41"/>
      <c r="RGV72" s="41"/>
      <c r="RGW72" s="41"/>
      <c r="RGX72" s="41"/>
      <c r="RGY72" s="41"/>
      <c r="RGZ72" s="41"/>
      <c r="RHA72" s="41"/>
      <c r="RHB72" s="41"/>
      <c r="RHC72" s="41"/>
      <c r="RHD72" s="41"/>
      <c r="RHE72" s="41"/>
      <c r="RHF72" s="41"/>
      <c r="RHG72" s="41"/>
      <c r="RHH72" s="41"/>
      <c r="RHI72" s="41"/>
      <c r="RHJ72" s="41"/>
      <c r="RHK72" s="41"/>
      <c r="RHL72" s="41"/>
      <c r="RHM72" s="41"/>
      <c r="RHN72" s="41"/>
      <c r="RHO72" s="41"/>
      <c r="RHP72" s="41"/>
      <c r="RHQ72" s="41"/>
      <c r="RHR72" s="41"/>
      <c r="RHS72" s="41"/>
      <c r="RHT72" s="41"/>
      <c r="RHU72" s="41"/>
      <c r="RHV72" s="41"/>
      <c r="RHW72" s="41"/>
      <c r="RHX72" s="41"/>
      <c r="RHY72" s="41"/>
      <c r="RHZ72" s="41"/>
      <c r="RIA72" s="41"/>
      <c r="RIB72" s="41"/>
      <c r="RIC72" s="41"/>
      <c r="RID72" s="41"/>
      <c r="RIE72" s="41"/>
      <c r="RIF72" s="41"/>
      <c r="RIG72" s="41"/>
      <c r="RIH72" s="41"/>
      <c r="RII72" s="41"/>
      <c r="RIJ72" s="41"/>
      <c r="RIK72" s="41"/>
      <c r="RIL72" s="41"/>
      <c r="RIM72" s="41"/>
      <c r="RIN72" s="41"/>
      <c r="RIO72" s="41"/>
      <c r="RIP72" s="41"/>
      <c r="RIQ72" s="41"/>
      <c r="RIR72" s="41"/>
      <c r="RIS72" s="41"/>
      <c r="RIT72" s="41"/>
      <c r="RIU72" s="41"/>
      <c r="RIV72" s="41"/>
      <c r="RIW72" s="41"/>
      <c r="RIX72" s="41"/>
      <c r="RIY72" s="41"/>
      <c r="RIZ72" s="41"/>
      <c r="RJA72" s="41"/>
      <c r="RJB72" s="41"/>
      <c r="RJC72" s="41"/>
      <c r="RJD72" s="41"/>
      <c r="RJE72" s="41"/>
      <c r="RJF72" s="41"/>
      <c r="RJG72" s="41"/>
      <c r="RJH72" s="41"/>
      <c r="RJI72" s="41"/>
      <c r="RJJ72" s="41"/>
      <c r="RJK72" s="41"/>
      <c r="RJL72" s="41"/>
      <c r="RJM72" s="41"/>
      <c r="RJN72" s="41"/>
      <c r="RJO72" s="41"/>
      <c r="RJP72" s="41"/>
      <c r="RJQ72" s="41"/>
      <c r="RJR72" s="41"/>
      <c r="RJS72" s="41"/>
      <c r="RJT72" s="41"/>
      <c r="RJU72" s="41"/>
      <c r="RJV72" s="41"/>
      <c r="RJW72" s="41"/>
      <c r="RJX72" s="41"/>
      <c r="RJY72" s="41"/>
      <c r="RJZ72" s="41"/>
      <c r="RKA72" s="41"/>
      <c r="RKB72" s="41"/>
      <c r="RKC72" s="41"/>
      <c r="RKD72" s="41"/>
      <c r="RKE72" s="41"/>
      <c r="RKF72" s="41"/>
      <c r="RKG72" s="41"/>
      <c r="RKH72" s="41"/>
      <c r="RKI72" s="41"/>
      <c r="RKJ72" s="41"/>
      <c r="RKK72" s="41"/>
      <c r="RKL72" s="41"/>
      <c r="RKM72" s="41"/>
      <c r="RKN72" s="41"/>
      <c r="RKO72" s="41"/>
      <c r="RKP72" s="41"/>
      <c r="RKQ72" s="41"/>
      <c r="RKR72" s="41"/>
      <c r="RKS72" s="41"/>
      <c r="RKT72" s="41"/>
      <c r="RKU72" s="41"/>
      <c r="RKV72" s="41"/>
      <c r="RKW72" s="41"/>
      <c r="RKX72" s="41"/>
      <c r="RKY72" s="41"/>
      <c r="RKZ72" s="41"/>
      <c r="RLA72" s="41"/>
      <c r="RLB72" s="41"/>
      <c r="RLC72" s="41"/>
      <c r="RLD72" s="41"/>
      <c r="RLE72" s="41"/>
      <c r="RLF72" s="41"/>
      <c r="RLG72" s="41"/>
      <c r="RLH72" s="41"/>
      <c r="RLI72" s="41"/>
      <c r="RLJ72" s="41"/>
      <c r="RLK72" s="41"/>
      <c r="RLL72" s="41"/>
      <c r="RLM72" s="41"/>
      <c r="RLN72" s="41"/>
      <c r="RLO72" s="41"/>
      <c r="RLP72" s="41"/>
      <c r="RLQ72" s="41"/>
      <c r="RLR72" s="41"/>
      <c r="RLS72" s="41"/>
      <c r="RLT72" s="41"/>
      <c r="RLU72" s="41"/>
      <c r="RLV72" s="41"/>
      <c r="RLW72" s="41"/>
      <c r="RLX72" s="41"/>
      <c r="RLY72" s="41"/>
      <c r="RLZ72" s="41"/>
      <c r="RMA72" s="41"/>
      <c r="RMB72" s="41"/>
      <c r="RMC72" s="41"/>
      <c r="RMD72" s="41"/>
      <c r="RME72" s="41"/>
      <c r="RMF72" s="41"/>
      <c r="RMG72" s="41"/>
      <c r="RMH72" s="41"/>
      <c r="RMI72" s="41"/>
      <c r="RMJ72" s="41"/>
      <c r="RMK72" s="41"/>
      <c r="RML72" s="41"/>
      <c r="RMM72" s="41"/>
      <c r="RMN72" s="41"/>
      <c r="RMO72" s="41"/>
      <c r="RMP72" s="41"/>
      <c r="RMQ72" s="41"/>
      <c r="RMR72" s="41"/>
      <c r="RMS72" s="41"/>
      <c r="RMT72" s="41"/>
      <c r="RMU72" s="41"/>
      <c r="RMV72" s="41"/>
      <c r="RMW72" s="41"/>
      <c r="RMX72" s="41"/>
      <c r="RMY72" s="41"/>
      <c r="RMZ72" s="41"/>
      <c r="RNA72" s="41"/>
      <c r="RNB72" s="41"/>
      <c r="RNC72" s="41"/>
      <c r="RND72" s="41"/>
      <c r="RNE72" s="41"/>
      <c r="RNF72" s="41"/>
      <c r="RNG72" s="41"/>
      <c r="RNH72" s="41"/>
      <c r="RNI72" s="41"/>
      <c r="RNJ72" s="41"/>
      <c r="RNK72" s="41"/>
      <c r="RNL72" s="41"/>
      <c r="RNM72" s="41"/>
      <c r="RNN72" s="41"/>
      <c r="RNO72" s="41"/>
      <c r="RNP72" s="41"/>
      <c r="RNQ72" s="41"/>
      <c r="RNR72" s="41"/>
      <c r="RNS72" s="41"/>
      <c r="RNT72" s="41"/>
      <c r="RNU72" s="41"/>
      <c r="RNV72" s="41"/>
      <c r="RNW72" s="41"/>
      <c r="RNX72" s="41"/>
      <c r="RNY72" s="41"/>
      <c r="RNZ72" s="41"/>
      <c r="ROA72" s="41"/>
      <c r="ROB72" s="41"/>
      <c r="ROC72" s="41"/>
      <c r="ROD72" s="41"/>
      <c r="ROE72" s="41"/>
      <c r="ROF72" s="41"/>
      <c r="ROG72" s="41"/>
      <c r="ROH72" s="41"/>
      <c r="ROI72" s="41"/>
      <c r="ROJ72" s="41"/>
      <c r="ROK72" s="41"/>
      <c r="ROL72" s="41"/>
      <c r="ROM72" s="41"/>
      <c r="RON72" s="41"/>
      <c r="ROO72" s="41"/>
      <c r="ROP72" s="41"/>
      <c r="ROQ72" s="41"/>
      <c r="ROR72" s="41"/>
      <c r="ROS72" s="41"/>
      <c r="ROT72" s="41"/>
      <c r="ROU72" s="41"/>
      <c r="ROV72" s="41"/>
      <c r="ROW72" s="41"/>
      <c r="ROX72" s="41"/>
      <c r="ROY72" s="41"/>
      <c r="ROZ72" s="41"/>
      <c r="RPA72" s="41"/>
      <c r="RPB72" s="41"/>
      <c r="RPC72" s="41"/>
      <c r="RPD72" s="41"/>
      <c r="RPE72" s="41"/>
      <c r="RPF72" s="41"/>
      <c r="RPG72" s="41"/>
      <c r="RPH72" s="41"/>
      <c r="RPI72" s="41"/>
      <c r="RPJ72" s="41"/>
      <c r="RPK72" s="41"/>
      <c r="RPL72" s="41"/>
      <c r="RPM72" s="41"/>
      <c r="RPN72" s="41"/>
      <c r="RPO72" s="41"/>
      <c r="RPP72" s="41"/>
      <c r="RPQ72" s="41"/>
      <c r="RPR72" s="41"/>
      <c r="RPS72" s="41"/>
      <c r="RPT72" s="41"/>
      <c r="RPU72" s="41"/>
      <c r="RPV72" s="41"/>
      <c r="RPW72" s="41"/>
      <c r="RPX72" s="41"/>
      <c r="RPY72" s="41"/>
      <c r="RPZ72" s="41"/>
      <c r="RQA72" s="41"/>
      <c r="RQB72" s="41"/>
      <c r="RQC72" s="41"/>
      <c r="RQD72" s="41"/>
      <c r="RQE72" s="41"/>
      <c r="RQF72" s="41"/>
      <c r="RQG72" s="41"/>
      <c r="RQH72" s="41"/>
      <c r="RQI72" s="41"/>
      <c r="RQJ72" s="41"/>
      <c r="RQK72" s="41"/>
      <c r="RQL72" s="41"/>
      <c r="RQM72" s="41"/>
      <c r="RQN72" s="41"/>
      <c r="RQO72" s="41"/>
      <c r="RQP72" s="41"/>
      <c r="RQQ72" s="41"/>
      <c r="RQR72" s="41"/>
      <c r="RQS72" s="41"/>
      <c r="RQT72" s="41"/>
      <c r="RQU72" s="41"/>
      <c r="RQV72" s="41"/>
      <c r="RQW72" s="41"/>
      <c r="RQX72" s="41"/>
      <c r="RQY72" s="41"/>
      <c r="RQZ72" s="41"/>
      <c r="RRA72" s="41"/>
      <c r="RRB72" s="41"/>
      <c r="RRC72" s="41"/>
      <c r="RRD72" s="41"/>
      <c r="RRE72" s="41"/>
      <c r="RRF72" s="41"/>
      <c r="RRG72" s="41"/>
      <c r="RRH72" s="41"/>
      <c r="RRI72" s="41"/>
      <c r="RRJ72" s="41"/>
      <c r="RRK72" s="41"/>
      <c r="RRL72" s="41"/>
      <c r="RRM72" s="41"/>
      <c r="RRN72" s="41"/>
      <c r="RRO72" s="41"/>
      <c r="RRP72" s="41"/>
      <c r="RRQ72" s="41"/>
      <c r="RRR72" s="41"/>
      <c r="RRS72" s="41"/>
      <c r="RRT72" s="41"/>
      <c r="RRU72" s="41"/>
      <c r="RRV72" s="41"/>
      <c r="RRW72" s="41"/>
      <c r="RRX72" s="41"/>
      <c r="RRY72" s="41"/>
      <c r="RRZ72" s="41"/>
      <c r="RSA72" s="41"/>
      <c r="RSB72" s="41"/>
      <c r="RSC72" s="41"/>
      <c r="RSD72" s="41"/>
      <c r="RSE72" s="41"/>
      <c r="RSF72" s="41"/>
      <c r="RSG72" s="41"/>
      <c r="RSH72" s="41"/>
      <c r="RSI72" s="41"/>
      <c r="RSJ72" s="41"/>
      <c r="RSK72" s="41"/>
      <c r="RSL72" s="41"/>
      <c r="RSM72" s="41"/>
      <c r="RSN72" s="41"/>
      <c r="RSO72" s="41"/>
      <c r="RSP72" s="41"/>
      <c r="RSQ72" s="41"/>
      <c r="RSR72" s="41"/>
      <c r="RSS72" s="41"/>
      <c r="RST72" s="41"/>
      <c r="RSU72" s="41"/>
      <c r="RSV72" s="41"/>
      <c r="RSW72" s="41"/>
      <c r="RSX72" s="41"/>
      <c r="RSY72" s="41"/>
      <c r="RSZ72" s="41"/>
      <c r="RTA72" s="41"/>
      <c r="RTB72" s="41"/>
      <c r="RTC72" s="41"/>
      <c r="RTD72" s="41"/>
      <c r="RTE72" s="41"/>
      <c r="RTF72" s="41"/>
      <c r="RTG72" s="41"/>
      <c r="RTH72" s="41"/>
      <c r="RTI72" s="41"/>
      <c r="RTJ72" s="41"/>
      <c r="RTK72" s="41"/>
      <c r="RTL72" s="41"/>
      <c r="RTM72" s="41"/>
      <c r="RTN72" s="41"/>
      <c r="RTO72" s="41"/>
      <c r="RTP72" s="41"/>
      <c r="RTQ72" s="41"/>
      <c r="RTR72" s="41"/>
      <c r="RTS72" s="41"/>
      <c r="RTT72" s="41"/>
      <c r="RTU72" s="41"/>
      <c r="RTV72" s="41"/>
      <c r="RTW72" s="41"/>
      <c r="RTX72" s="41"/>
      <c r="RTY72" s="41"/>
      <c r="RTZ72" s="41"/>
      <c r="RUA72" s="41"/>
      <c r="RUB72" s="41"/>
      <c r="RUC72" s="41"/>
      <c r="RUD72" s="41"/>
      <c r="RUE72" s="41"/>
      <c r="RUF72" s="41"/>
      <c r="RUG72" s="41"/>
      <c r="RUH72" s="41"/>
      <c r="RUI72" s="41"/>
      <c r="RUJ72" s="41"/>
      <c r="RUK72" s="41"/>
      <c r="RUL72" s="41"/>
      <c r="RUM72" s="41"/>
      <c r="RUN72" s="41"/>
      <c r="RUO72" s="41"/>
      <c r="RUP72" s="41"/>
      <c r="RUQ72" s="41"/>
      <c r="RUR72" s="41"/>
      <c r="RUS72" s="41"/>
      <c r="RUT72" s="41"/>
      <c r="RUU72" s="41"/>
      <c r="RUV72" s="41"/>
      <c r="RUW72" s="41"/>
      <c r="RUX72" s="41"/>
      <c r="RUY72" s="41"/>
      <c r="RUZ72" s="41"/>
      <c r="RVA72" s="41"/>
      <c r="RVB72" s="41"/>
      <c r="RVC72" s="41"/>
      <c r="RVD72" s="41"/>
      <c r="RVE72" s="41"/>
      <c r="RVF72" s="41"/>
      <c r="RVG72" s="41"/>
      <c r="RVH72" s="41"/>
      <c r="RVI72" s="41"/>
      <c r="RVJ72" s="41"/>
      <c r="RVK72" s="41"/>
      <c r="RVL72" s="41"/>
      <c r="RVM72" s="41"/>
      <c r="RVN72" s="41"/>
      <c r="RVO72" s="41"/>
      <c r="RVP72" s="41"/>
      <c r="RVQ72" s="41"/>
      <c r="RVR72" s="41"/>
      <c r="RVS72" s="41"/>
      <c r="RVT72" s="41"/>
      <c r="RVU72" s="41"/>
      <c r="RVV72" s="41"/>
      <c r="RVW72" s="41"/>
      <c r="RVX72" s="41"/>
      <c r="RVY72" s="41"/>
      <c r="RVZ72" s="41"/>
      <c r="RWA72" s="41"/>
      <c r="RWB72" s="41"/>
      <c r="RWC72" s="41"/>
      <c r="RWD72" s="41"/>
      <c r="RWE72" s="41"/>
      <c r="RWF72" s="41"/>
      <c r="RWG72" s="41"/>
      <c r="RWH72" s="41"/>
      <c r="RWI72" s="41"/>
      <c r="RWJ72" s="41"/>
      <c r="RWK72" s="41"/>
      <c r="RWL72" s="41"/>
      <c r="RWM72" s="41"/>
      <c r="RWN72" s="41"/>
      <c r="RWO72" s="41"/>
      <c r="RWP72" s="41"/>
      <c r="RWQ72" s="41"/>
      <c r="RWR72" s="41"/>
      <c r="RWS72" s="41"/>
      <c r="RWT72" s="41"/>
      <c r="RWU72" s="41"/>
      <c r="RWV72" s="41"/>
      <c r="RWW72" s="41"/>
      <c r="RWX72" s="41"/>
      <c r="RWY72" s="41"/>
      <c r="RWZ72" s="41"/>
      <c r="RXA72" s="41"/>
      <c r="RXB72" s="41"/>
      <c r="RXC72" s="41"/>
      <c r="RXD72" s="41"/>
      <c r="RXE72" s="41"/>
      <c r="RXF72" s="41"/>
      <c r="RXG72" s="41"/>
      <c r="RXH72" s="41"/>
      <c r="RXI72" s="41"/>
      <c r="RXJ72" s="41"/>
      <c r="RXK72" s="41"/>
      <c r="RXL72" s="41"/>
      <c r="RXM72" s="41"/>
      <c r="RXN72" s="41"/>
      <c r="RXO72" s="41"/>
      <c r="RXP72" s="41"/>
      <c r="RXQ72" s="41"/>
      <c r="RXR72" s="41"/>
      <c r="RXS72" s="41"/>
      <c r="RXT72" s="41"/>
      <c r="RXU72" s="41"/>
      <c r="RXV72" s="41"/>
      <c r="RXW72" s="41"/>
      <c r="RXX72" s="41"/>
      <c r="RXY72" s="41"/>
      <c r="RXZ72" s="41"/>
      <c r="RYA72" s="41"/>
      <c r="RYB72" s="41"/>
      <c r="RYC72" s="41"/>
      <c r="RYD72" s="41"/>
      <c r="RYE72" s="41"/>
      <c r="RYF72" s="41"/>
      <c r="RYG72" s="41"/>
      <c r="RYH72" s="41"/>
      <c r="RYI72" s="41"/>
      <c r="RYJ72" s="41"/>
      <c r="RYK72" s="41"/>
      <c r="RYL72" s="41"/>
      <c r="RYM72" s="41"/>
      <c r="RYN72" s="41"/>
      <c r="RYO72" s="41"/>
      <c r="RYP72" s="41"/>
      <c r="RYQ72" s="41"/>
      <c r="RYR72" s="41"/>
      <c r="RYS72" s="41"/>
      <c r="RYT72" s="41"/>
      <c r="RYU72" s="41"/>
      <c r="RYV72" s="41"/>
      <c r="RYW72" s="41"/>
      <c r="RYX72" s="41"/>
      <c r="RYY72" s="41"/>
      <c r="RYZ72" s="41"/>
      <c r="RZA72" s="41"/>
      <c r="RZB72" s="41"/>
      <c r="RZC72" s="41"/>
      <c r="RZD72" s="41"/>
      <c r="RZE72" s="41"/>
      <c r="RZF72" s="41"/>
      <c r="RZG72" s="41"/>
      <c r="RZH72" s="41"/>
      <c r="RZI72" s="41"/>
      <c r="RZJ72" s="41"/>
      <c r="RZK72" s="41"/>
      <c r="RZL72" s="41"/>
      <c r="RZM72" s="41"/>
      <c r="RZN72" s="41"/>
      <c r="RZO72" s="41"/>
      <c r="RZP72" s="41"/>
      <c r="RZQ72" s="41"/>
      <c r="RZR72" s="41"/>
      <c r="RZS72" s="41"/>
      <c r="RZT72" s="41"/>
      <c r="RZU72" s="41"/>
      <c r="RZV72" s="41"/>
      <c r="RZW72" s="41"/>
      <c r="RZX72" s="41"/>
      <c r="RZY72" s="41"/>
      <c r="RZZ72" s="41"/>
      <c r="SAA72" s="41"/>
      <c r="SAB72" s="41"/>
      <c r="SAC72" s="41"/>
      <c r="SAD72" s="41"/>
      <c r="SAE72" s="41"/>
      <c r="SAF72" s="41"/>
      <c r="SAG72" s="41"/>
      <c r="SAH72" s="41"/>
      <c r="SAI72" s="41"/>
      <c r="SAJ72" s="41"/>
      <c r="SAK72" s="41"/>
      <c r="SAL72" s="41"/>
      <c r="SAM72" s="41"/>
      <c r="SAN72" s="41"/>
      <c r="SAO72" s="41"/>
      <c r="SAP72" s="41"/>
      <c r="SAQ72" s="41"/>
      <c r="SAR72" s="41"/>
      <c r="SAS72" s="41"/>
      <c r="SAT72" s="41"/>
      <c r="SAU72" s="41"/>
      <c r="SAV72" s="41"/>
      <c r="SAW72" s="41"/>
      <c r="SAX72" s="41"/>
      <c r="SAY72" s="41"/>
      <c r="SAZ72" s="41"/>
      <c r="SBA72" s="41"/>
      <c r="SBB72" s="41"/>
      <c r="SBC72" s="41"/>
      <c r="SBD72" s="41"/>
      <c r="SBE72" s="41"/>
      <c r="SBF72" s="41"/>
      <c r="SBG72" s="41"/>
      <c r="SBH72" s="41"/>
      <c r="SBI72" s="41"/>
      <c r="SBJ72" s="41"/>
      <c r="SBK72" s="41"/>
      <c r="SBL72" s="41"/>
      <c r="SBM72" s="41"/>
      <c r="SBN72" s="41"/>
      <c r="SBO72" s="41"/>
      <c r="SBP72" s="41"/>
      <c r="SBQ72" s="41"/>
      <c r="SBR72" s="41"/>
      <c r="SBS72" s="41"/>
      <c r="SBT72" s="41"/>
      <c r="SBU72" s="41"/>
      <c r="SBV72" s="41"/>
      <c r="SBW72" s="41"/>
      <c r="SBX72" s="41"/>
      <c r="SBY72" s="41"/>
      <c r="SBZ72" s="41"/>
      <c r="SCA72" s="41"/>
      <c r="SCB72" s="41"/>
      <c r="SCC72" s="41"/>
      <c r="SCD72" s="41"/>
      <c r="SCE72" s="41"/>
      <c r="SCF72" s="41"/>
      <c r="SCG72" s="41"/>
      <c r="SCH72" s="41"/>
      <c r="SCI72" s="41"/>
      <c r="SCJ72" s="41"/>
      <c r="SCK72" s="41"/>
      <c r="SCL72" s="41"/>
      <c r="SCM72" s="41"/>
      <c r="SCN72" s="41"/>
      <c r="SCO72" s="41"/>
      <c r="SCP72" s="41"/>
      <c r="SCQ72" s="41"/>
      <c r="SCR72" s="41"/>
      <c r="SCS72" s="41"/>
      <c r="SCT72" s="41"/>
      <c r="SCU72" s="41"/>
      <c r="SCV72" s="41"/>
      <c r="SCW72" s="41"/>
      <c r="SCX72" s="41"/>
      <c r="SCY72" s="41"/>
      <c r="SCZ72" s="41"/>
      <c r="SDA72" s="41"/>
      <c r="SDB72" s="41"/>
      <c r="SDC72" s="41"/>
      <c r="SDD72" s="41"/>
      <c r="SDE72" s="41"/>
      <c r="SDF72" s="41"/>
      <c r="SDG72" s="41"/>
      <c r="SDH72" s="41"/>
      <c r="SDI72" s="41"/>
      <c r="SDJ72" s="41"/>
      <c r="SDK72" s="41"/>
      <c r="SDL72" s="41"/>
      <c r="SDM72" s="41"/>
      <c r="SDN72" s="41"/>
      <c r="SDO72" s="41"/>
      <c r="SDP72" s="41"/>
      <c r="SDQ72" s="41"/>
      <c r="SDR72" s="41"/>
      <c r="SDS72" s="41"/>
      <c r="SDT72" s="41"/>
      <c r="SDU72" s="41"/>
      <c r="SDV72" s="41"/>
      <c r="SDW72" s="41"/>
      <c r="SDX72" s="41"/>
      <c r="SDY72" s="41"/>
      <c r="SDZ72" s="41"/>
      <c r="SEA72" s="41"/>
      <c r="SEB72" s="41"/>
      <c r="SEC72" s="41"/>
      <c r="SED72" s="41"/>
      <c r="SEE72" s="41"/>
      <c r="SEF72" s="41"/>
      <c r="SEG72" s="41"/>
      <c r="SEH72" s="41"/>
      <c r="SEI72" s="41"/>
      <c r="SEJ72" s="41"/>
      <c r="SEK72" s="41"/>
      <c r="SEL72" s="41"/>
      <c r="SEM72" s="41"/>
      <c r="SEN72" s="41"/>
      <c r="SEO72" s="41"/>
      <c r="SEP72" s="41"/>
      <c r="SEQ72" s="41"/>
      <c r="SER72" s="41"/>
      <c r="SES72" s="41"/>
      <c r="SET72" s="41"/>
      <c r="SEU72" s="41"/>
      <c r="SEV72" s="41"/>
      <c r="SEW72" s="41"/>
      <c r="SEX72" s="41"/>
      <c r="SEY72" s="41"/>
      <c r="SEZ72" s="41"/>
      <c r="SFA72" s="41"/>
      <c r="SFB72" s="41"/>
      <c r="SFC72" s="41"/>
      <c r="SFD72" s="41"/>
      <c r="SFE72" s="41"/>
      <c r="SFF72" s="41"/>
      <c r="SFG72" s="41"/>
      <c r="SFH72" s="41"/>
      <c r="SFI72" s="41"/>
      <c r="SFJ72" s="41"/>
      <c r="SFK72" s="41"/>
      <c r="SFL72" s="41"/>
      <c r="SFM72" s="41"/>
      <c r="SFN72" s="41"/>
      <c r="SFO72" s="41"/>
      <c r="SFP72" s="41"/>
      <c r="SFQ72" s="41"/>
      <c r="SFR72" s="41"/>
      <c r="SFS72" s="41"/>
      <c r="SFT72" s="41"/>
      <c r="SFU72" s="41"/>
      <c r="SFV72" s="41"/>
      <c r="SFW72" s="41"/>
      <c r="SFX72" s="41"/>
      <c r="SFY72" s="41"/>
      <c r="SFZ72" s="41"/>
      <c r="SGA72" s="41"/>
      <c r="SGB72" s="41"/>
      <c r="SGC72" s="41"/>
      <c r="SGD72" s="41"/>
      <c r="SGE72" s="41"/>
      <c r="SGF72" s="41"/>
      <c r="SGG72" s="41"/>
      <c r="SGH72" s="41"/>
      <c r="SGI72" s="41"/>
      <c r="SGJ72" s="41"/>
      <c r="SGK72" s="41"/>
      <c r="SGL72" s="41"/>
      <c r="SGM72" s="41"/>
      <c r="SGN72" s="41"/>
      <c r="SGO72" s="41"/>
      <c r="SGP72" s="41"/>
      <c r="SGQ72" s="41"/>
      <c r="SGR72" s="41"/>
      <c r="SGS72" s="41"/>
      <c r="SGT72" s="41"/>
      <c r="SGU72" s="41"/>
      <c r="SGV72" s="41"/>
      <c r="SGW72" s="41"/>
      <c r="SGX72" s="41"/>
      <c r="SGY72" s="41"/>
      <c r="SGZ72" s="41"/>
      <c r="SHA72" s="41"/>
      <c r="SHB72" s="41"/>
      <c r="SHC72" s="41"/>
      <c r="SHD72" s="41"/>
      <c r="SHE72" s="41"/>
      <c r="SHF72" s="41"/>
      <c r="SHG72" s="41"/>
      <c r="SHH72" s="41"/>
      <c r="SHI72" s="41"/>
      <c r="SHJ72" s="41"/>
      <c r="SHK72" s="41"/>
      <c r="SHL72" s="41"/>
      <c r="SHM72" s="41"/>
      <c r="SHN72" s="41"/>
      <c r="SHO72" s="41"/>
      <c r="SHP72" s="41"/>
      <c r="SHQ72" s="41"/>
      <c r="SHR72" s="41"/>
      <c r="SHS72" s="41"/>
      <c r="SHT72" s="41"/>
      <c r="SHU72" s="41"/>
      <c r="SHV72" s="41"/>
      <c r="SHW72" s="41"/>
      <c r="SHX72" s="41"/>
      <c r="SHY72" s="41"/>
      <c r="SHZ72" s="41"/>
      <c r="SIA72" s="41"/>
      <c r="SIB72" s="41"/>
      <c r="SIC72" s="41"/>
      <c r="SID72" s="41"/>
      <c r="SIE72" s="41"/>
      <c r="SIF72" s="41"/>
      <c r="SIG72" s="41"/>
      <c r="SIH72" s="41"/>
      <c r="SII72" s="41"/>
      <c r="SIJ72" s="41"/>
      <c r="SIK72" s="41"/>
      <c r="SIL72" s="41"/>
      <c r="SIM72" s="41"/>
      <c r="SIN72" s="41"/>
      <c r="SIO72" s="41"/>
      <c r="SIP72" s="41"/>
      <c r="SIQ72" s="41"/>
      <c r="SIR72" s="41"/>
      <c r="SIS72" s="41"/>
      <c r="SIT72" s="41"/>
      <c r="SIU72" s="41"/>
      <c r="SIV72" s="41"/>
      <c r="SIW72" s="41"/>
      <c r="SIX72" s="41"/>
      <c r="SIY72" s="41"/>
      <c r="SIZ72" s="41"/>
      <c r="SJA72" s="41"/>
      <c r="SJB72" s="41"/>
      <c r="SJC72" s="41"/>
      <c r="SJD72" s="41"/>
      <c r="SJE72" s="41"/>
      <c r="SJF72" s="41"/>
      <c r="SJG72" s="41"/>
      <c r="SJH72" s="41"/>
      <c r="SJI72" s="41"/>
      <c r="SJJ72" s="41"/>
      <c r="SJK72" s="41"/>
      <c r="SJL72" s="41"/>
      <c r="SJM72" s="41"/>
      <c r="SJN72" s="41"/>
      <c r="SJO72" s="41"/>
      <c r="SJP72" s="41"/>
      <c r="SJQ72" s="41"/>
      <c r="SJR72" s="41"/>
      <c r="SJS72" s="41"/>
      <c r="SJT72" s="41"/>
      <c r="SJU72" s="41"/>
      <c r="SJV72" s="41"/>
      <c r="SJW72" s="41"/>
      <c r="SJX72" s="41"/>
      <c r="SJY72" s="41"/>
      <c r="SJZ72" s="41"/>
      <c r="SKA72" s="41"/>
      <c r="SKB72" s="41"/>
      <c r="SKC72" s="41"/>
      <c r="SKD72" s="41"/>
      <c r="SKE72" s="41"/>
      <c r="SKF72" s="41"/>
      <c r="SKG72" s="41"/>
      <c r="SKH72" s="41"/>
      <c r="SKI72" s="41"/>
      <c r="SKJ72" s="41"/>
      <c r="SKK72" s="41"/>
      <c r="SKL72" s="41"/>
      <c r="SKM72" s="41"/>
      <c r="SKN72" s="41"/>
      <c r="SKO72" s="41"/>
      <c r="SKP72" s="41"/>
      <c r="SKQ72" s="41"/>
      <c r="SKR72" s="41"/>
      <c r="SKS72" s="41"/>
      <c r="SKT72" s="41"/>
      <c r="SKU72" s="41"/>
      <c r="SKV72" s="41"/>
      <c r="SKW72" s="41"/>
      <c r="SKX72" s="41"/>
      <c r="SKY72" s="41"/>
      <c r="SKZ72" s="41"/>
      <c r="SLA72" s="41"/>
      <c r="SLB72" s="41"/>
      <c r="SLC72" s="41"/>
      <c r="SLD72" s="41"/>
      <c r="SLE72" s="41"/>
      <c r="SLF72" s="41"/>
      <c r="SLG72" s="41"/>
      <c r="SLH72" s="41"/>
      <c r="SLI72" s="41"/>
      <c r="SLJ72" s="41"/>
      <c r="SLK72" s="41"/>
      <c r="SLL72" s="41"/>
      <c r="SLM72" s="41"/>
      <c r="SLN72" s="41"/>
      <c r="SLO72" s="41"/>
      <c r="SLP72" s="41"/>
      <c r="SLQ72" s="41"/>
      <c r="SLR72" s="41"/>
      <c r="SLS72" s="41"/>
      <c r="SLT72" s="41"/>
      <c r="SLU72" s="41"/>
      <c r="SLV72" s="41"/>
      <c r="SLW72" s="41"/>
      <c r="SLX72" s="41"/>
      <c r="SLY72" s="41"/>
      <c r="SLZ72" s="41"/>
      <c r="SMA72" s="41"/>
      <c r="SMB72" s="41"/>
      <c r="SMC72" s="41"/>
      <c r="SMD72" s="41"/>
      <c r="SME72" s="41"/>
      <c r="SMF72" s="41"/>
      <c r="SMG72" s="41"/>
      <c r="SMH72" s="41"/>
      <c r="SMI72" s="41"/>
      <c r="SMJ72" s="41"/>
      <c r="SMK72" s="41"/>
      <c r="SML72" s="41"/>
      <c r="SMM72" s="41"/>
      <c r="SMN72" s="41"/>
      <c r="SMO72" s="41"/>
      <c r="SMP72" s="41"/>
      <c r="SMQ72" s="41"/>
      <c r="SMR72" s="41"/>
      <c r="SMS72" s="41"/>
      <c r="SMT72" s="41"/>
      <c r="SMU72" s="41"/>
      <c r="SMV72" s="41"/>
      <c r="SMW72" s="41"/>
      <c r="SMX72" s="41"/>
      <c r="SMY72" s="41"/>
      <c r="SMZ72" s="41"/>
      <c r="SNA72" s="41"/>
      <c r="SNB72" s="41"/>
      <c r="SNC72" s="41"/>
      <c r="SND72" s="41"/>
      <c r="SNE72" s="41"/>
      <c r="SNF72" s="41"/>
      <c r="SNG72" s="41"/>
      <c r="SNH72" s="41"/>
      <c r="SNI72" s="41"/>
      <c r="SNJ72" s="41"/>
      <c r="SNK72" s="41"/>
      <c r="SNL72" s="41"/>
      <c r="SNM72" s="41"/>
      <c r="SNN72" s="41"/>
      <c r="SNO72" s="41"/>
      <c r="SNP72" s="41"/>
      <c r="SNQ72" s="41"/>
      <c r="SNR72" s="41"/>
      <c r="SNS72" s="41"/>
      <c r="SNT72" s="41"/>
      <c r="SNU72" s="41"/>
      <c r="SNV72" s="41"/>
      <c r="SNW72" s="41"/>
      <c r="SNX72" s="41"/>
      <c r="SNY72" s="41"/>
      <c r="SNZ72" s="41"/>
      <c r="SOA72" s="41"/>
      <c r="SOB72" s="41"/>
      <c r="SOC72" s="41"/>
      <c r="SOD72" s="41"/>
      <c r="SOE72" s="41"/>
      <c r="SOF72" s="41"/>
      <c r="SOG72" s="41"/>
      <c r="SOH72" s="41"/>
      <c r="SOI72" s="41"/>
      <c r="SOJ72" s="41"/>
      <c r="SOK72" s="41"/>
      <c r="SOL72" s="41"/>
      <c r="SOM72" s="41"/>
      <c r="SON72" s="41"/>
      <c r="SOO72" s="41"/>
      <c r="SOP72" s="41"/>
      <c r="SOQ72" s="41"/>
      <c r="SOR72" s="41"/>
      <c r="SOS72" s="41"/>
      <c r="SOT72" s="41"/>
      <c r="SOU72" s="41"/>
      <c r="SOV72" s="41"/>
      <c r="SOW72" s="41"/>
      <c r="SOX72" s="41"/>
      <c r="SOY72" s="41"/>
      <c r="SOZ72" s="41"/>
      <c r="SPA72" s="41"/>
      <c r="SPB72" s="41"/>
      <c r="SPC72" s="41"/>
      <c r="SPD72" s="41"/>
      <c r="SPE72" s="41"/>
      <c r="SPF72" s="41"/>
      <c r="SPG72" s="41"/>
      <c r="SPH72" s="41"/>
      <c r="SPI72" s="41"/>
      <c r="SPJ72" s="41"/>
      <c r="SPK72" s="41"/>
      <c r="SPL72" s="41"/>
      <c r="SPM72" s="41"/>
      <c r="SPN72" s="41"/>
      <c r="SPO72" s="41"/>
      <c r="SPP72" s="41"/>
      <c r="SPQ72" s="41"/>
      <c r="SPR72" s="41"/>
      <c r="SPS72" s="41"/>
      <c r="SPT72" s="41"/>
      <c r="SPU72" s="41"/>
      <c r="SPV72" s="41"/>
      <c r="SPW72" s="41"/>
      <c r="SPX72" s="41"/>
      <c r="SPY72" s="41"/>
      <c r="SPZ72" s="41"/>
      <c r="SQA72" s="41"/>
      <c r="SQB72" s="41"/>
      <c r="SQC72" s="41"/>
      <c r="SQD72" s="41"/>
      <c r="SQE72" s="41"/>
      <c r="SQF72" s="41"/>
      <c r="SQG72" s="41"/>
      <c r="SQH72" s="41"/>
      <c r="SQI72" s="41"/>
      <c r="SQJ72" s="41"/>
      <c r="SQK72" s="41"/>
      <c r="SQL72" s="41"/>
      <c r="SQM72" s="41"/>
      <c r="SQN72" s="41"/>
      <c r="SQO72" s="41"/>
      <c r="SQP72" s="41"/>
      <c r="SQQ72" s="41"/>
      <c r="SQR72" s="41"/>
      <c r="SQS72" s="41"/>
      <c r="SQT72" s="41"/>
      <c r="SQU72" s="41"/>
      <c r="SQV72" s="41"/>
      <c r="SQW72" s="41"/>
      <c r="SQX72" s="41"/>
      <c r="SQY72" s="41"/>
      <c r="SQZ72" s="41"/>
      <c r="SRA72" s="41"/>
      <c r="SRB72" s="41"/>
      <c r="SRC72" s="41"/>
      <c r="SRD72" s="41"/>
      <c r="SRE72" s="41"/>
      <c r="SRF72" s="41"/>
      <c r="SRG72" s="41"/>
      <c r="SRH72" s="41"/>
      <c r="SRI72" s="41"/>
      <c r="SRJ72" s="41"/>
      <c r="SRK72" s="41"/>
      <c r="SRL72" s="41"/>
      <c r="SRM72" s="41"/>
      <c r="SRN72" s="41"/>
      <c r="SRO72" s="41"/>
      <c r="SRP72" s="41"/>
      <c r="SRQ72" s="41"/>
      <c r="SRR72" s="41"/>
      <c r="SRS72" s="41"/>
      <c r="SRT72" s="41"/>
      <c r="SRU72" s="41"/>
      <c r="SRV72" s="41"/>
      <c r="SRW72" s="41"/>
      <c r="SRX72" s="41"/>
      <c r="SRY72" s="41"/>
      <c r="SRZ72" s="41"/>
      <c r="SSA72" s="41"/>
      <c r="SSB72" s="41"/>
      <c r="SSC72" s="41"/>
      <c r="SSD72" s="41"/>
      <c r="SSE72" s="41"/>
      <c r="SSF72" s="41"/>
      <c r="SSG72" s="41"/>
      <c r="SSH72" s="41"/>
      <c r="SSI72" s="41"/>
      <c r="SSJ72" s="41"/>
      <c r="SSK72" s="41"/>
      <c r="SSL72" s="41"/>
      <c r="SSM72" s="41"/>
      <c r="SSN72" s="41"/>
      <c r="SSO72" s="41"/>
      <c r="SSP72" s="41"/>
      <c r="SSQ72" s="41"/>
      <c r="SSR72" s="41"/>
      <c r="SSS72" s="41"/>
      <c r="SST72" s="41"/>
      <c r="SSU72" s="41"/>
      <c r="SSV72" s="41"/>
      <c r="SSW72" s="41"/>
      <c r="SSX72" s="41"/>
      <c r="SSY72" s="41"/>
      <c r="SSZ72" s="41"/>
      <c r="STA72" s="41"/>
      <c r="STB72" s="41"/>
      <c r="STC72" s="41"/>
      <c r="STD72" s="41"/>
      <c r="STE72" s="41"/>
      <c r="STF72" s="41"/>
      <c r="STG72" s="41"/>
      <c r="STH72" s="41"/>
      <c r="STI72" s="41"/>
      <c r="STJ72" s="41"/>
      <c r="STK72" s="41"/>
      <c r="STL72" s="41"/>
      <c r="STM72" s="41"/>
      <c r="STN72" s="41"/>
      <c r="STO72" s="41"/>
      <c r="STP72" s="41"/>
      <c r="STQ72" s="41"/>
      <c r="STR72" s="41"/>
      <c r="STS72" s="41"/>
      <c r="STT72" s="41"/>
      <c r="STU72" s="41"/>
      <c r="STV72" s="41"/>
      <c r="STW72" s="41"/>
      <c r="STX72" s="41"/>
      <c r="STY72" s="41"/>
      <c r="STZ72" s="41"/>
      <c r="SUA72" s="41"/>
      <c r="SUB72" s="41"/>
      <c r="SUC72" s="41"/>
      <c r="SUD72" s="41"/>
      <c r="SUE72" s="41"/>
      <c r="SUF72" s="41"/>
      <c r="SUG72" s="41"/>
      <c r="SUH72" s="41"/>
      <c r="SUI72" s="41"/>
      <c r="SUJ72" s="41"/>
      <c r="SUK72" s="41"/>
      <c r="SUL72" s="41"/>
      <c r="SUM72" s="41"/>
      <c r="SUN72" s="41"/>
      <c r="SUO72" s="41"/>
      <c r="SUP72" s="41"/>
      <c r="SUQ72" s="41"/>
      <c r="SUR72" s="41"/>
      <c r="SUS72" s="41"/>
      <c r="SUT72" s="41"/>
      <c r="SUU72" s="41"/>
      <c r="SUV72" s="41"/>
      <c r="SUW72" s="41"/>
      <c r="SUX72" s="41"/>
      <c r="SUY72" s="41"/>
      <c r="SUZ72" s="41"/>
      <c r="SVA72" s="41"/>
      <c r="SVB72" s="41"/>
      <c r="SVC72" s="41"/>
      <c r="SVD72" s="41"/>
      <c r="SVE72" s="41"/>
      <c r="SVF72" s="41"/>
      <c r="SVG72" s="41"/>
      <c r="SVH72" s="41"/>
      <c r="SVI72" s="41"/>
      <c r="SVJ72" s="41"/>
      <c r="SVK72" s="41"/>
      <c r="SVL72" s="41"/>
      <c r="SVM72" s="41"/>
      <c r="SVN72" s="41"/>
      <c r="SVO72" s="41"/>
      <c r="SVP72" s="41"/>
      <c r="SVQ72" s="41"/>
      <c r="SVR72" s="41"/>
      <c r="SVS72" s="41"/>
      <c r="SVT72" s="41"/>
      <c r="SVU72" s="41"/>
      <c r="SVV72" s="41"/>
      <c r="SVW72" s="41"/>
      <c r="SVX72" s="41"/>
      <c r="SVY72" s="41"/>
      <c r="SVZ72" s="41"/>
      <c r="SWA72" s="41"/>
      <c r="SWB72" s="41"/>
      <c r="SWC72" s="41"/>
      <c r="SWD72" s="41"/>
      <c r="SWE72" s="41"/>
      <c r="SWF72" s="41"/>
      <c r="SWG72" s="41"/>
      <c r="SWH72" s="41"/>
      <c r="SWI72" s="41"/>
      <c r="SWJ72" s="41"/>
      <c r="SWK72" s="41"/>
      <c r="SWL72" s="41"/>
      <c r="SWM72" s="41"/>
      <c r="SWN72" s="41"/>
      <c r="SWO72" s="41"/>
      <c r="SWP72" s="41"/>
      <c r="SWQ72" s="41"/>
      <c r="SWR72" s="41"/>
      <c r="SWS72" s="41"/>
      <c r="SWT72" s="41"/>
      <c r="SWU72" s="41"/>
      <c r="SWV72" s="41"/>
      <c r="SWW72" s="41"/>
      <c r="SWX72" s="41"/>
      <c r="SWY72" s="41"/>
      <c r="SWZ72" s="41"/>
      <c r="SXA72" s="41"/>
      <c r="SXB72" s="41"/>
      <c r="SXC72" s="41"/>
      <c r="SXD72" s="41"/>
      <c r="SXE72" s="41"/>
      <c r="SXF72" s="41"/>
      <c r="SXG72" s="41"/>
      <c r="SXH72" s="41"/>
      <c r="SXI72" s="41"/>
      <c r="SXJ72" s="41"/>
      <c r="SXK72" s="41"/>
      <c r="SXL72" s="41"/>
      <c r="SXM72" s="41"/>
      <c r="SXN72" s="41"/>
      <c r="SXO72" s="41"/>
      <c r="SXP72" s="41"/>
      <c r="SXQ72" s="41"/>
      <c r="SXR72" s="41"/>
      <c r="SXS72" s="41"/>
      <c r="SXT72" s="41"/>
      <c r="SXU72" s="41"/>
      <c r="SXV72" s="41"/>
      <c r="SXW72" s="41"/>
      <c r="SXX72" s="41"/>
      <c r="SXY72" s="41"/>
      <c r="SXZ72" s="41"/>
      <c r="SYA72" s="41"/>
      <c r="SYB72" s="41"/>
      <c r="SYC72" s="41"/>
      <c r="SYD72" s="41"/>
      <c r="SYE72" s="41"/>
      <c r="SYF72" s="41"/>
      <c r="SYG72" s="41"/>
      <c r="SYH72" s="41"/>
      <c r="SYI72" s="41"/>
      <c r="SYJ72" s="41"/>
      <c r="SYK72" s="41"/>
      <c r="SYL72" s="41"/>
      <c r="SYM72" s="41"/>
      <c r="SYN72" s="41"/>
      <c r="SYO72" s="41"/>
      <c r="SYP72" s="41"/>
      <c r="SYQ72" s="41"/>
      <c r="SYR72" s="41"/>
      <c r="SYS72" s="41"/>
      <c r="SYT72" s="41"/>
      <c r="SYU72" s="41"/>
      <c r="SYV72" s="41"/>
      <c r="SYW72" s="41"/>
      <c r="SYX72" s="41"/>
      <c r="SYY72" s="41"/>
      <c r="SYZ72" s="41"/>
      <c r="SZA72" s="41"/>
      <c r="SZB72" s="41"/>
      <c r="SZC72" s="41"/>
      <c r="SZD72" s="41"/>
      <c r="SZE72" s="41"/>
      <c r="SZF72" s="41"/>
      <c r="SZG72" s="41"/>
      <c r="SZH72" s="41"/>
      <c r="SZI72" s="41"/>
      <c r="SZJ72" s="41"/>
      <c r="SZK72" s="41"/>
      <c r="SZL72" s="41"/>
      <c r="SZM72" s="41"/>
      <c r="SZN72" s="41"/>
      <c r="SZO72" s="41"/>
      <c r="SZP72" s="41"/>
      <c r="SZQ72" s="41"/>
      <c r="SZR72" s="41"/>
      <c r="SZS72" s="41"/>
      <c r="SZT72" s="41"/>
      <c r="SZU72" s="41"/>
      <c r="SZV72" s="41"/>
      <c r="SZW72" s="41"/>
      <c r="SZX72" s="41"/>
      <c r="SZY72" s="41"/>
      <c r="SZZ72" s="41"/>
      <c r="TAA72" s="41"/>
      <c r="TAB72" s="41"/>
      <c r="TAC72" s="41"/>
      <c r="TAD72" s="41"/>
      <c r="TAE72" s="41"/>
      <c r="TAF72" s="41"/>
      <c r="TAG72" s="41"/>
      <c r="TAH72" s="41"/>
      <c r="TAI72" s="41"/>
      <c r="TAJ72" s="41"/>
      <c r="TAK72" s="41"/>
      <c r="TAL72" s="41"/>
      <c r="TAM72" s="41"/>
      <c r="TAN72" s="41"/>
      <c r="TAO72" s="41"/>
      <c r="TAP72" s="41"/>
      <c r="TAQ72" s="41"/>
      <c r="TAR72" s="41"/>
      <c r="TAS72" s="41"/>
      <c r="TAT72" s="41"/>
      <c r="TAU72" s="41"/>
      <c r="TAV72" s="41"/>
      <c r="TAW72" s="41"/>
      <c r="TAX72" s="41"/>
      <c r="TAY72" s="41"/>
      <c r="TAZ72" s="41"/>
      <c r="TBA72" s="41"/>
      <c r="TBB72" s="41"/>
      <c r="TBC72" s="41"/>
      <c r="TBD72" s="41"/>
      <c r="TBE72" s="41"/>
      <c r="TBF72" s="41"/>
      <c r="TBG72" s="41"/>
      <c r="TBH72" s="41"/>
      <c r="TBI72" s="41"/>
      <c r="TBJ72" s="41"/>
      <c r="TBK72" s="41"/>
      <c r="TBL72" s="41"/>
      <c r="TBM72" s="41"/>
      <c r="TBN72" s="41"/>
      <c r="TBO72" s="41"/>
      <c r="TBP72" s="41"/>
      <c r="TBQ72" s="41"/>
      <c r="TBR72" s="41"/>
      <c r="TBS72" s="41"/>
      <c r="TBT72" s="41"/>
      <c r="TBU72" s="41"/>
      <c r="TBV72" s="41"/>
      <c r="TBW72" s="41"/>
      <c r="TBX72" s="41"/>
      <c r="TBY72" s="41"/>
      <c r="TBZ72" s="41"/>
      <c r="TCA72" s="41"/>
      <c r="TCB72" s="41"/>
      <c r="TCC72" s="41"/>
      <c r="TCD72" s="41"/>
      <c r="TCE72" s="41"/>
      <c r="TCF72" s="41"/>
      <c r="TCG72" s="41"/>
      <c r="TCH72" s="41"/>
      <c r="TCI72" s="41"/>
      <c r="TCJ72" s="41"/>
      <c r="TCK72" s="41"/>
      <c r="TCL72" s="41"/>
      <c r="TCM72" s="41"/>
      <c r="TCN72" s="41"/>
      <c r="TCO72" s="41"/>
      <c r="TCP72" s="41"/>
      <c r="TCQ72" s="41"/>
      <c r="TCR72" s="41"/>
      <c r="TCS72" s="41"/>
      <c r="TCT72" s="41"/>
      <c r="TCU72" s="41"/>
      <c r="TCV72" s="41"/>
      <c r="TCW72" s="41"/>
      <c r="TCX72" s="41"/>
      <c r="TCY72" s="41"/>
      <c r="TCZ72" s="41"/>
      <c r="TDA72" s="41"/>
      <c r="TDB72" s="41"/>
      <c r="TDC72" s="41"/>
      <c r="TDD72" s="41"/>
      <c r="TDE72" s="41"/>
      <c r="TDF72" s="41"/>
      <c r="TDG72" s="41"/>
      <c r="TDH72" s="41"/>
      <c r="TDI72" s="41"/>
      <c r="TDJ72" s="41"/>
      <c r="TDK72" s="41"/>
      <c r="TDL72" s="41"/>
      <c r="TDM72" s="41"/>
      <c r="TDN72" s="41"/>
      <c r="TDO72" s="41"/>
      <c r="TDP72" s="41"/>
      <c r="TDQ72" s="41"/>
      <c r="TDR72" s="41"/>
      <c r="TDS72" s="41"/>
      <c r="TDT72" s="41"/>
      <c r="TDU72" s="41"/>
      <c r="TDV72" s="41"/>
      <c r="TDW72" s="41"/>
      <c r="TDX72" s="41"/>
      <c r="TDY72" s="41"/>
      <c r="TDZ72" s="41"/>
      <c r="TEA72" s="41"/>
      <c r="TEB72" s="41"/>
      <c r="TEC72" s="41"/>
      <c r="TED72" s="41"/>
      <c r="TEE72" s="41"/>
      <c r="TEF72" s="41"/>
      <c r="TEG72" s="41"/>
      <c r="TEH72" s="41"/>
      <c r="TEI72" s="41"/>
      <c r="TEJ72" s="41"/>
      <c r="TEK72" s="41"/>
      <c r="TEL72" s="41"/>
      <c r="TEM72" s="41"/>
      <c r="TEN72" s="41"/>
      <c r="TEO72" s="41"/>
      <c r="TEP72" s="41"/>
      <c r="TEQ72" s="41"/>
      <c r="TER72" s="41"/>
      <c r="TES72" s="41"/>
      <c r="TET72" s="41"/>
      <c r="TEU72" s="41"/>
      <c r="TEV72" s="41"/>
      <c r="TEW72" s="41"/>
      <c r="TEX72" s="41"/>
      <c r="TEY72" s="41"/>
      <c r="TEZ72" s="41"/>
      <c r="TFA72" s="41"/>
      <c r="TFB72" s="41"/>
      <c r="TFC72" s="41"/>
      <c r="TFD72" s="41"/>
      <c r="TFE72" s="41"/>
      <c r="TFF72" s="41"/>
      <c r="TFG72" s="41"/>
      <c r="TFH72" s="41"/>
      <c r="TFI72" s="41"/>
      <c r="TFJ72" s="41"/>
      <c r="TFK72" s="41"/>
      <c r="TFL72" s="41"/>
      <c r="TFM72" s="41"/>
      <c r="TFN72" s="41"/>
      <c r="TFO72" s="41"/>
      <c r="TFP72" s="41"/>
      <c r="TFQ72" s="41"/>
      <c r="TFR72" s="41"/>
      <c r="TFS72" s="41"/>
      <c r="TFT72" s="41"/>
      <c r="TFU72" s="41"/>
      <c r="TFV72" s="41"/>
      <c r="TFW72" s="41"/>
      <c r="TFX72" s="41"/>
      <c r="TFY72" s="41"/>
      <c r="TFZ72" s="41"/>
      <c r="TGA72" s="41"/>
      <c r="TGB72" s="41"/>
      <c r="TGC72" s="41"/>
      <c r="TGD72" s="41"/>
      <c r="TGE72" s="41"/>
      <c r="TGF72" s="41"/>
      <c r="TGG72" s="41"/>
      <c r="TGH72" s="41"/>
      <c r="TGI72" s="41"/>
      <c r="TGJ72" s="41"/>
      <c r="TGK72" s="41"/>
      <c r="TGL72" s="41"/>
      <c r="TGM72" s="41"/>
      <c r="TGN72" s="41"/>
      <c r="TGO72" s="41"/>
      <c r="TGP72" s="41"/>
      <c r="TGQ72" s="41"/>
      <c r="TGR72" s="41"/>
      <c r="TGS72" s="41"/>
      <c r="TGT72" s="41"/>
      <c r="TGU72" s="41"/>
      <c r="TGV72" s="41"/>
      <c r="TGW72" s="41"/>
      <c r="TGX72" s="41"/>
      <c r="TGY72" s="41"/>
      <c r="TGZ72" s="41"/>
      <c r="THA72" s="41"/>
      <c r="THB72" s="41"/>
      <c r="THC72" s="41"/>
      <c r="THD72" s="41"/>
      <c r="THE72" s="41"/>
      <c r="THF72" s="41"/>
      <c r="THG72" s="41"/>
      <c r="THH72" s="41"/>
      <c r="THI72" s="41"/>
      <c r="THJ72" s="41"/>
      <c r="THK72" s="41"/>
      <c r="THL72" s="41"/>
      <c r="THM72" s="41"/>
      <c r="THN72" s="41"/>
      <c r="THO72" s="41"/>
      <c r="THP72" s="41"/>
      <c r="THQ72" s="41"/>
      <c r="THR72" s="41"/>
      <c r="THS72" s="41"/>
      <c r="THT72" s="41"/>
      <c r="THU72" s="41"/>
      <c r="THV72" s="41"/>
      <c r="THW72" s="41"/>
      <c r="THX72" s="41"/>
      <c r="THY72" s="41"/>
      <c r="THZ72" s="41"/>
      <c r="TIA72" s="41"/>
      <c r="TIB72" s="41"/>
      <c r="TIC72" s="41"/>
      <c r="TID72" s="41"/>
      <c r="TIE72" s="41"/>
      <c r="TIF72" s="41"/>
      <c r="TIG72" s="41"/>
      <c r="TIH72" s="41"/>
      <c r="TII72" s="41"/>
      <c r="TIJ72" s="41"/>
      <c r="TIK72" s="41"/>
      <c r="TIL72" s="41"/>
      <c r="TIM72" s="41"/>
      <c r="TIN72" s="41"/>
      <c r="TIO72" s="41"/>
      <c r="TIP72" s="41"/>
      <c r="TIQ72" s="41"/>
      <c r="TIR72" s="41"/>
      <c r="TIS72" s="41"/>
      <c r="TIT72" s="41"/>
      <c r="TIU72" s="41"/>
      <c r="TIV72" s="41"/>
      <c r="TIW72" s="41"/>
      <c r="TIX72" s="41"/>
      <c r="TIY72" s="41"/>
      <c r="TIZ72" s="41"/>
      <c r="TJA72" s="41"/>
      <c r="TJB72" s="41"/>
      <c r="TJC72" s="41"/>
      <c r="TJD72" s="41"/>
      <c r="TJE72" s="41"/>
      <c r="TJF72" s="41"/>
      <c r="TJG72" s="41"/>
      <c r="TJH72" s="41"/>
      <c r="TJI72" s="41"/>
      <c r="TJJ72" s="41"/>
      <c r="TJK72" s="41"/>
      <c r="TJL72" s="41"/>
      <c r="TJM72" s="41"/>
      <c r="TJN72" s="41"/>
      <c r="TJO72" s="41"/>
      <c r="TJP72" s="41"/>
      <c r="TJQ72" s="41"/>
      <c r="TJR72" s="41"/>
      <c r="TJS72" s="41"/>
      <c r="TJT72" s="41"/>
      <c r="TJU72" s="41"/>
      <c r="TJV72" s="41"/>
      <c r="TJW72" s="41"/>
      <c r="TJX72" s="41"/>
      <c r="TJY72" s="41"/>
      <c r="TJZ72" s="41"/>
      <c r="TKA72" s="41"/>
      <c r="TKB72" s="41"/>
      <c r="TKC72" s="41"/>
      <c r="TKD72" s="41"/>
      <c r="TKE72" s="41"/>
      <c r="TKF72" s="41"/>
      <c r="TKG72" s="41"/>
      <c r="TKH72" s="41"/>
      <c r="TKI72" s="41"/>
      <c r="TKJ72" s="41"/>
      <c r="TKK72" s="41"/>
      <c r="TKL72" s="41"/>
      <c r="TKM72" s="41"/>
      <c r="TKN72" s="41"/>
      <c r="TKO72" s="41"/>
      <c r="TKP72" s="41"/>
      <c r="TKQ72" s="41"/>
      <c r="TKR72" s="41"/>
      <c r="TKS72" s="41"/>
      <c r="TKT72" s="41"/>
      <c r="TKU72" s="41"/>
      <c r="TKV72" s="41"/>
      <c r="TKW72" s="41"/>
      <c r="TKX72" s="41"/>
      <c r="TKY72" s="41"/>
      <c r="TKZ72" s="41"/>
      <c r="TLA72" s="41"/>
      <c r="TLB72" s="41"/>
      <c r="TLC72" s="41"/>
      <c r="TLD72" s="41"/>
      <c r="TLE72" s="41"/>
      <c r="TLF72" s="41"/>
      <c r="TLG72" s="41"/>
      <c r="TLH72" s="41"/>
      <c r="TLI72" s="41"/>
      <c r="TLJ72" s="41"/>
      <c r="TLK72" s="41"/>
      <c r="TLL72" s="41"/>
      <c r="TLM72" s="41"/>
      <c r="TLN72" s="41"/>
      <c r="TLO72" s="41"/>
      <c r="TLP72" s="41"/>
      <c r="TLQ72" s="41"/>
      <c r="TLR72" s="41"/>
      <c r="TLS72" s="41"/>
      <c r="TLT72" s="41"/>
      <c r="TLU72" s="41"/>
      <c r="TLV72" s="41"/>
      <c r="TLW72" s="41"/>
      <c r="TLX72" s="41"/>
      <c r="TLY72" s="41"/>
      <c r="TLZ72" s="41"/>
      <c r="TMA72" s="41"/>
      <c r="TMB72" s="41"/>
      <c r="TMC72" s="41"/>
      <c r="TMD72" s="41"/>
      <c r="TME72" s="41"/>
      <c r="TMF72" s="41"/>
      <c r="TMG72" s="41"/>
      <c r="TMH72" s="41"/>
      <c r="TMI72" s="41"/>
      <c r="TMJ72" s="41"/>
      <c r="TMK72" s="41"/>
      <c r="TML72" s="41"/>
      <c r="TMM72" s="41"/>
      <c r="TMN72" s="41"/>
      <c r="TMO72" s="41"/>
      <c r="TMP72" s="41"/>
      <c r="TMQ72" s="41"/>
      <c r="TMR72" s="41"/>
      <c r="TMS72" s="41"/>
      <c r="TMT72" s="41"/>
      <c r="TMU72" s="41"/>
      <c r="TMV72" s="41"/>
      <c r="TMW72" s="41"/>
      <c r="TMX72" s="41"/>
      <c r="TMY72" s="41"/>
      <c r="TMZ72" s="41"/>
      <c r="TNA72" s="41"/>
      <c r="TNB72" s="41"/>
      <c r="TNC72" s="41"/>
      <c r="TND72" s="41"/>
      <c r="TNE72" s="41"/>
      <c r="TNF72" s="41"/>
      <c r="TNG72" s="41"/>
      <c r="TNH72" s="41"/>
      <c r="TNI72" s="41"/>
      <c r="TNJ72" s="41"/>
      <c r="TNK72" s="41"/>
      <c r="TNL72" s="41"/>
      <c r="TNM72" s="41"/>
      <c r="TNN72" s="41"/>
      <c r="TNO72" s="41"/>
      <c r="TNP72" s="41"/>
      <c r="TNQ72" s="41"/>
      <c r="TNR72" s="41"/>
      <c r="TNS72" s="41"/>
      <c r="TNT72" s="41"/>
      <c r="TNU72" s="41"/>
      <c r="TNV72" s="41"/>
      <c r="TNW72" s="41"/>
      <c r="TNX72" s="41"/>
      <c r="TNY72" s="41"/>
      <c r="TNZ72" s="41"/>
      <c r="TOA72" s="41"/>
      <c r="TOB72" s="41"/>
      <c r="TOC72" s="41"/>
      <c r="TOD72" s="41"/>
      <c r="TOE72" s="41"/>
      <c r="TOF72" s="41"/>
      <c r="TOG72" s="41"/>
      <c r="TOH72" s="41"/>
      <c r="TOI72" s="41"/>
      <c r="TOJ72" s="41"/>
      <c r="TOK72" s="41"/>
      <c r="TOL72" s="41"/>
      <c r="TOM72" s="41"/>
      <c r="TON72" s="41"/>
      <c r="TOO72" s="41"/>
      <c r="TOP72" s="41"/>
      <c r="TOQ72" s="41"/>
      <c r="TOR72" s="41"/>
      <c r="TOS72" s="41"/>
      <c r="TOT72" s="41"/>
      <c r="TOU72" s="41"/>
      <c r="TOV72" s="41"/>
      <c r="TOW72" s="41"/>
      <c r="TOX72" s="41"/>
      <c r="TOY72" s="41"/>
      <c r="TOZ72" s="41"/>
      <c r="TPA72" s="41"/>
      <c r="TPB72" s="41"/>
      <c r="TPC72" s="41"/>
      <c r="TPD72" s="41"/>
      <c r="TPE72" s="41"/>
      <c r="TPF72" s="41"/>
      <c r="TPG72" s="41"/>
      <c r="TPH72" s="41"/>
      <c r="TPI72" s="41"/>
      <c r="TPJ72" s="41"/>
      <c r="TPK72" s="41"/>
      <c r="TPL72" s="41"/>
      <c r="TPM72" s="41"/>
      <c r="TPN72" s="41"/>
      <c r="TPO72" s="41"/>
      <c r="TPP72" s="41"/>
      <c r="TPQ72" s="41"/>
      <c r="TPR72" s="41"/>
      <c r="TPS72" s="41"/>
      <c r="TPT72" s="41"/>
      <c r="TPU72" s="41"/>
      <c r="TPV72" s="41"/>
      <c r="TPW72" s="41"/>
      <c r="TPX72" s="41"/>
      <c r="TPY72" s="41"/>
      <c r="TPZ72" s="41"/>
      <c r="TQA72" s="41"/>
      <c r="TQB72" s="41"/>
      <c r="TQC72" s="41"/>
      <c r="TQD72" s="41"/>
      <c r="TQE72" s="41"/>
      <c r="TQF72" s="41"/>
      <c r="TQG72" s="41"/>
      <c r="TQH72" s="41"/>
      <c r="TQI72" s="41"/>
      <c r="TQJ72" s="41"/>
      <c r="TQK72" s="41"/>
      <c r="TQL72" s="41"/>
      <c r="TQM72" s="41"/>
      <c r="TQN72" s="41"/>
      <c r="TQO72" s="41"/>
      <c r="TQP72" s="41"/>
      <c r="TQQ72" s="41"/>
      <c r="TQR72" s="41"/>
      <c r="TQS72" s="41"/>
      <c r="TQT72" s="41"/>
      <c r="TQU72" s="41"/>
      <c r="TQV72" s="41"/>
      <c r="TQW72" s="41"/>
      <c r="TQX72" s="41"/>
      <c r="TQY72" s="41"/>
      <c r="TQZ72" s="41"/>
      <c r="TRA72" s="41"/>
      <c r="TRB72" s="41"/>
      <c r="TRC72" s="41"/>
      <c r="TRD72" s="41"/>
      <c r="TRE72" s="41"/>
      <c r="TRF72" s="41"/>
      <c r="TRG72" s="41"/>
      <c r="TRH72" s="41"/>
      <c r="TRI72" s="41"/>
      <c r="TRJ72" s="41"/>
      <c r="TRK72" s="41"/>
      <c r="TRL72" s="41"/>
      <c r="TRM72" s="41"/>
      <c r="TRN72" s="41"/>
      <c r="TRO72" s="41"/>
      <c r="TRP72" s="41"/>
      <c r="TRQ72" s="41"/>
      <c r="TRR72" s="41"/>
      <c r="TRS72" s="41"/>
      <c r="TRT72" s="41"/>
      <c r="TRU72" s="41"/>
      <c r="TRV72" s="41"/>
      <c r="TRW72" s="41"/>
      <c r="TRX72" s="41"/>
      <c r="TRY72" s="41"/>
      <c r="TRZ72" s="41"/>
      <c r="TSA72" s="41"/>
      <c r="TSB72" s="41"/>
      <c r="TSC72" s="41"/>
      <c r="TSD72" s="41"/>
      <c r="TSE72" s="41"/>
      <c r="TSF72" s="41"/>
      <c r="TSG72" s="41"/>
      <c r="TSH72" s="41"/>
      <c r="TSI72" s="41"/>
      <c r="TSJ72" s="41"/>
      <c r="TSK72" s="41"/>
      <c r="TSL72" s="41"/>
      <c r="TSM72" s="41"/>
      <c r="TSN72" s="41"/>
      <c r="TSO72" s="41"/>
      <c r="TSP72" s="41"/>
      <c r="TSQ72" s="41"/>
      <c r="TSR72" s="41"/>
      <c r="TSS72" s="41"/>
      <c r="TST72" s="41"/>
      <c r="TSU72" s="41"/>
      <c r="TSV72" s="41"/>
      <c r="TSW72" s="41"/>
      <c r="TSX72" s="41"/>
      <c r="TSY72" s="41"/>
      <c r="TSZ72" s="41"/>
      <c r="TTA72" s="41"/>
      <c r="TTB72" s="41"/>
      <c r="TTC72" s="41"/>
      <c r="TTD72" s="41"/>
      <c r="TTE72" s="41"/>
      <c r="TTF72" s="41"/>
      <c r="TTG72" s="41"/>
      <c r="TTH72" s="41"/>
      <c r="TTI72" s="41"/>
      <c r="TTJ72" s="41"/>
      <c r="TTK72" s="41"/>
      <c r="TTL72" s="41"/>
      <c r="TTM72" s="41"/>
      <c r="TTN72" s="41"/>
      <c r="TTO72" s="41"/>
      <c r="TTP72" s="41"/>
      <c r="TTQ72" s="41"/>
      <c r="TTR72" s="41"/>
      <c r="TTS72" s="41"/>
      <c r="TTT72" s="41"/>
      <c r="TTU72" s="41"/>
      <c r="TTV72" s="41"/>
      <c r="TTW72" s="41"/>
      <c r="TTX72" s="41"/>
      <c r="TTY72" s="41"/>
      <c r="TTZ72" s="41"/>
      <c r="TUA72" s="41"/>
      <c r="TUB72" s="41"/>
      <c r="TUC72" s="41"/>
      <c r="TUD72" s="41"/>
      <c r="TUE72" s="41"/>
      <c r="TUF72" s="41"/>
      <c r="TUG72" s="41"/>
      <c r="TUH72" s="41"/>
      <c r="TUI72" s="41"/>
      <c r="TUJ72" s="41"/>
      <c r="TUK72" s="41"/>
      <c r="TUL72" s="41"/>
      <c r="TUM72" s="41"/>
      <c r="TUN72" s="41"/>
      <c r="TUO72" s="41"/>
      <c r="TUP72" s="41"/>
      <c r="TUQ72" s="41"/>
      <c r="TUR72" s="41"/>
      <c r="TUS72" s="41"/>
      <c r="TUT72" s="41"/>
      <c r="TUU72" s="41"/>
      <c r="TUV72" s="41"/>
      <c r="TUW72" s="41"/>
      <c r="TUX72" s="41"/>
      <c r="TUY72" s="41"/>
      <c r="TUZ72" s="41"/>
      <c r="TVA72" s="41"/>
      <c r="TVB72" s="41"/>
      <c r="TVC72" s="41"/>
      <c r="TVD72" s="41"/>
      <c r="TVE72" s="41"/>
      <c r="TVF72" s="41"/>
      <c r="TVG72" s="41"/>
      <c r="TVH72" s="41"/>
      <c r="TVI72" s="41"/>
      <c r="TVJ72" s="41"/>
      <c r="TVK72" s="41"/>
      <c r="TVL72" s="41"/>
      <c r="TVM72" s="41"/>
      <c r="TVN72" s="41"/>
      <c r="TVO72" s="41"/>
      <c r="TVP72" s="41"/>
      <c r="TVQ72" s="41"/>
      <c r="TVR72" s="41"/>
      <c r="TVS72" s="41"/>
      <c r="TVT72" s="41"/>
      <c r="TVU72" s="41"/>
      <c r="TVV72" s="41"/>
      <c r="TVW72" s="41"/>
      <c r="TVX72" s="41"/>
      <c r="TVY72" s="41"/>
      <c r="TVZ72" s="41"/>
      <c r="TWA72" s="41"/>
      <c r="TWB72" s="41"/>
      <c r="TWC72" s="41"/>
      <c r="TWD72" s="41"/>
      <c r="TWE72" s="41"/>
      <c r="TWF72" s="41"/>
      <c r="TWG72" s="41"/>
      <c r="TWH72" s="41"/>
      <c r="TWI72" s="41"/>
      <c r="TWJ72" s="41"/>
      <c r="TWK72" s="41"/>
      <c r="TWL72" s="41"/>
      <c r="TWM72" s="41"/>
      <c r="TWN72" s="41"/>
      <c r="TWO72" s="41"/>
      <c r="TWP72" s="41"/>
      <c r="TWQ72" s="41"/>
      <c r="TWR72" s="41"/>
      <c r="TWS72" s="41"/>
      <c r="TWT72" s="41"/>
      <c r="TWU72" s="41"/>
      <c r="TWV72" s="41"/>
      <c r="TWW72" s="41"/>
      <c r="TWX72" s="41"/>
      <c r="TWY72" s="41"/>
      <c r="TWZ72" s="41"/>
      <c r="TXA72" s="41"/>
      <c r="TXB72" s="41"/>
      <c r="TXC72" s="41"/>
      <c r="TXD72" s="41"/>
      <c r="TXE72" s="41"/>
      <c r="TXF72" s="41"/>
      <c r="TXG72" s="41"/>
      <c r="TXH72" s="41"/>
      <c r="TXI72" s="41"/>
      <c r="TXJ72" s="41"/>
      <c r="TXK72" s="41"/>
      <c r="TXL72" s="41"/>
      <c r="TXM72" s="41"/>
      <c r="TXN72" s="41"/>
      <c r="TXO72" s="41"/>
      <c r="TXP72" s="41"/>
      <c r="TXQ72" s="41"/>
      <c r="TXR72" s="41"/>
      <c r="TXS72" s="41"/>
      <c r="TXT72" s="41"/>
      <c r="TXU72" s="41"/>
      <c r="TXV72" s="41"/>
      <c r="TXW72" s="41"/>
      <c r="TXX72" s="41"/>
      <c r="TXY72" s="41"/>
      <c r="TXZ72" s="41"/>
      <c r="TYA72" s="41"/>
      <c r="TYB72" s="41"/>
      <c r="TYC72" s="41"/>
      <c r="TYD72" s="41"/>
      <c r="TYE72" s="41"/>
      <c r="TYF72" s="41"/>
      <c r="TYG72" s="41"/>
      <c r="TYH72" s="41"/>
      <c r="TYI72" s="41"/>
      <c r="TYJ72" s="41"/>
      <c r="TYK72" s="41"/>
      <c r="TYL72" s="41"/>
      <c r="TYM72" s="41"/>
      <c r="TYN72" s="41"/>
      <c r="TYO72" s="41"/>
      <c r="TYP72" s="41"/>
      <c r="TYQ72" s="41"/>
      <c r="TYR72" s="41"/>
      <c r="TYS72" s="41"/>
      <c r="TYT72" s="41"/>
      <c r="TYU72" s="41"/>
      <c r="TYV72" s="41"/>
      <c r="TYW72" s="41"/>
      <c r="TYX72" s="41"/>
      <c r="TYY72" s="41"/>
      <c r="TYZ72" s="41"/>
      <c r="TZA72" s="41"/>
      <c r="TZB72" s="41"/>
      <c r="TZC72" s="41"/>
      <c r="TZD72" s="41"/>
      <c r="TZE72" s="41"/>
      <c r="TZF72" s="41"/>
      <c r="TZG72" s="41"/>
      <c r="TZH72" s="41"/>
      <c r="TZI72" s="41"/>
      <c r="TZJ72" s="41"/>
      <c r="TZK72" s="41"/>
      <c r="TZL72" s="41"/>
      <c r="TZM72" s="41"/>
      <c r="TZN72" s="41"/>
      <c r="TZO72" s="41"/>
      <c r="TZP72" s="41"/>
      <c r="TZQ72" s="41"/>
      <c r="TZR72" s="41"/>
      <c r="TZS72" s="41"/>
      <c r="TZT72" s="41"/>
      <c r="TZU72" s="41"/>
      <c r="TZV72" s="41"/>
      <c r="TZW72" s="41"/>
      <c r="TZX72" s="41"/>
      <c r="TZY72" s="41"/>
      <c r="TZZ72" s="41"/>
      <c r="UAA72" s="41"/>
      <c r="UAB72" s="41"/>
      <c r="UAC72" s="41"/>
      <c r="UAD72" s="41"/>
      <c r="UAE72" s="41"/>
      <c r="UAF72" s="41"/>
      <c r="UAG72" s="41"/>
      <c r="UAH72" s="41"/>
      <c r="UAI72" s="41"/>
      <c r="UAJ72" s="41"/>
      <c r="UAK72" s="41"/>
      <c r="UAL72" s="41"/>
      <c r="UAM72" s="41"/>
      <c r="UAN72" s="41"/>
      <c r="UAO72" s="41"/>
      <c r="UAP72" s="41"/>
      <c r="UAQ72" s="41"/>
      <c r="UAR72" s="41"/>
      <c r="UAS72" s="41"/>
      <c r="UAT72" s="41"/>
      <c r="UAU72" s="41"/>
      <c r="UAV72" s="41"/>
      <c r="UAW72" s="41"/>
      <c r="UAX72" s="41"/>
      <c r="UAY72" s="41"/>
      <c r="UAZ72" s="41"/>
      <c r="UBA72" s="41"/>
      <c r="UBB72" s="41"/>
      <c r="UBC72" s="41"/>
      <c r="UBD72" s="41"/>
      <c r="UBE72" s="41"/>
      <c r="UBF72" s="41"/>
      <c r="UBG72" s="41"/>
      <c r="UBH72" s="41"/>
      <c r="UBI72" s="41"/>
      <c r="UBJ72" s="41"/>
      <c r="UBK72" s="41"/>
      <c r="UBL72" s="41"/>
      <c r="UBM72" s="41"/>
      <c r="UBN72" s="41"/>
      <c r="UBO72" s="41"/>
      <c r="UBP72" s="41"/>
      <c r="UBQ72" s="41"/>
      <c r="UBR72" s="41"/>
      <c r="UBS72" s="41"/>
      <c r="UBT72" s="41"/>
      <c r="UBU72" s="41"/>
      <c r="UBV72" s="41"/>
      <c r="UBW72" s="41"/>
      <c r="UBX72" s="41"/>
      <c r="UBY72" s="41"/>
      <c r="UBZ72" s="41"/>
      <c r="UCA72" s="41"/>
      <c r="UCB72" s="41"/>
      <c r="UCC72" s="41"/>
      <c r="UCD72" s="41"/>
      <c r="UCE72" s="41"/>
      <c r="UCF72" s="41"/>
      <c r="UCG72" s="41"/>
      <c r="UCH72" s="41"/>
      <c r="UCI72" s="41"/>
      <c r="UCJ72" s="41"/>
      <c r="UCK72" s="41"/>
      <c r="UCL72" s="41"/>
      <c r="UCM72" s="41"/>
      <c r="UCN72" s="41"/>
      <c r="UCO72" s="41"/>
      <c r="UCP72" s="41"/>
      <c r="UCQ72" s="41"/>
      <c r="UCR72" s="41"/>
      <c r="UCS72" s="41"/>
      <c r="UCT72" s="41"/>
      <c r="UCU72" s="41"/>
      <c r="UCV72" s="41"/>
      <c r="UCW72" s="41"/>
      <c r="UCX72" s="41"/>
      <c r="UCY72" s="41"/>
      <c r="UCZ72" s="41"/>
      <c r="UDA72" s="41"/>
      <c r="UDB72" s="41"/>
      <c r="UDC72" s="41"/>
      <c r="UDD72" s="41"/>
      <c r="UDE72" s="41"/>
      <c r="UDF72" s="41"/>
      <c r="UDG72" s="41"/>
      <c r="UDH72" s="41"/>
      <c r="UDI72" s="41"/>
      <c r="UDJ72" s="41"/>
      <c r="UDK72" s="41"/>
      <c r="UDL72" s="41"/>
      <c r="UDM72" s="41"/>
      <c r="UDN72" s="41"/>
      <c r="UDO72" s="41"/>
      <c r="UDP72" s="41"/>
      <c r="UDQ72" s="41"/>
      <c r="UDR72" s="41"/>
      <c r="UDS72" s="41"/>
      <c r="UDT72" s="41"/>
      <c r="UDU72" s="41"/>
      <c r="UDV72" s="41"/>
      <c r="UDW72" s="41"/>
      <c r="UDX72" s="41"/>
      <c r="UDY72" s="41"/>
      <c r="UDZ72" s="41"/>
      <c r="UEA72" s="41"/>
      <c r="UEB72" s="41"/>
      <c r="UEC72" s="41"/>
      <c r="UED72" s="41"/>
      <c r="UEE72" s="41"/>
      <c r="UEF72" s="41"/>
      <c r="UEG72" s="41"/>
      <c r="UEH72" s="41"/>
      <c r="UEI72" s="41"/>
      <c r="UEJ72" s="41"/>
      <c r="UEK72" s="41"/>
      <c r="UEL72" s="41"/>
      <c r="UEM72" s="41"/>
      <c r="UEN72" s="41"/>
      <c r="UEO72" s="41"/>
      <c r="UEP72" s="41"/>
      <c r="UEQ72" s="41"/>
      <c r="UER72" s="41"/>
      <c r="UES72" s="41"/>
      <c r="UET72" s="41"/>
      <c r="UEU72" s="41"/>
      <c r="UEV72" s="41"/>
      <c r="UEW72" s="41"/>
      <c r="UEX72" s="41"/>
      <c r="UEY72" s="41"/>
      <c r="UEZ72" s="41"/>
      <c r="UFA72" s="41"/>
      <c r="UFB72" s="41"/>
      <c r="UFC72" s="41"/>
      <c r="UFD72" s="41"/>
      <c r="UFE72" s="41"/>
      <c r="UFF72" s="41"/>
      <c r="UFG72" s="41"/>
      <c r="UFH72" s="41"/>
      <c r="UFI72" s="41"/>
      <c r="UFJ72" s="41"/>
      <c r="UFK72" s="41"/>
      <c r="UFL72" s="41"/>
      <c r="UFM72" s="41"/>
      <c r="UFN72" s="41"/>
      <c r="UFO72" s="41"/>
      <c r="UFP72" s="41"/>
      <c r="UFQ72" s="41"/>
      <c r="UFR72" s="41"/>
      <c r="UFS72" s="41"/>
      <c r="UFT72" s="41"/>
      <c r="UFU72" s="41"/>
      <c r="UFV72" s="41"/>
      <c r="UFW72" s="41"/>
      <c r="UFX72" s="41"/>
      <c r="UFY72" s="41"/>
      <c r="UFZ72" s="41"/>
      <c r="UGA72" s="41"/>
      <c r="UGB72" s="41"/>
      <c r="UGC72" s="41"/>
      <c r="UGD72" s="41"/>
      <c r="UGE72" s="41"/>
      <c r="UGF72" s="41"/>
      <c r="UGG72" s="41"/>
      <c r="UGH72" s="41"/>
      <c r="UGI72" s="41"/>
      <c r="UGJ72" s="41"/>
      <c r="UGK72" s="41"/>
      <c r="UGL72" s="41"/>
      <c r="UGM72" s="41"/>
      <c r="UGN72" s="41"/>
      <c r="UGO72" s="41"/>
      <c r="UGP72" s="41"/>
      <c r="UGQ72" s="41"/>
      <c r="UGR72" s="41"/>
      <c r="UGS72" s="41"/>
      <c r="UGT72" s="41"/>
      <c r="UGU72" s="41"/>
      <c r="UGV72" s="41"/>
      <c r="UGW72" s="41"/>
      <c r="UGX72" s="41"/>
      <c r="UGY72" s="41"/>
      <c r="UGZ72" s="41"/>
      <c r="UHA72" s="41"/>
      <c r="UHB72" s="41"/>
      <c r="UHC72" s="41"/>
      <c r="UHD72" s="41"/>
      <c r="UHE72" s="41"/>
      <c r="UHF72" s="41"/>
      <c r="UHG72" s="41"/>
      <c r="UHH72" s="41"/>
      <c r="UHI72" s="41"/>
      <c r="UHJ72" s="41"/>
      <c r="UHK72" s="41"/>
      <c r="UHL72" s="41"/>
      <c r="UHM72" s="41"/>
      <c r="UHN72" s="41"/>
      <c r="UHO72" s="41"/>
      <c r="UHP72" s="41"/>
      <c r="UHQ72" s="41"/>
      <c r="UHR72" s="41"/>
      <c r="UHS72" s="41"/>
      <c r="UHT72" s="41"/>
      <c r="UHU72" s="41"/>
      <c r="UHV72" s="41"/>
      <c r="UHW72" s="41"/>
      <c r="UHX72" s="41"/>
      <c r="UHY72" s="41"/>
      <c r="UHZ72" s="41"/>
      <c r="UIA72" s="41"/>
      <c r="UIB72" s="41"/>
      <c r="UIC72" s="41"/>
      <c r="UID72" s="41"/>
      <c r="UIE72" s="41"/>
      <c r="UIF72" s="41"/>
      <c r="UIG72" s="41"/>
      <c r="UIH72" s="41"/>
      <c r="UII72" s="41"/>
      <c r="UIJ72" s="41"/>
      <c r="UIK72" s="41"/>
      <c r="UIL72" s="41"/>
      <c r="UIM72" s="41"/>
      <c r="UIN72" s="41"/>
      <c r="UIO72" s="41"/>
      <c r="UIP72" s="41"/>
      <c r="UIQ72" s="41"/>
      <c r="UIR72" s="41"/>
      <c r="UIS72" s="41"/>
      <c r="UIT72" s="41"/>
      <c r="UIU72" s="41"/>
      <c r="UIV72" s="41"/>
      <c r="UIW72" s="41"/>
      <c r="UIX72" s="41"/>
      <c r="UIY72" s="41"/>
      <c r="UIZ72" s="41"/>
      <c r="UJA72" s="41"/>
      <c r="UJB72" s="41"/>
      <c r="UJC72" s="41"/>
      <c r="UJD72" s="41"/>
      <c r="UJE72" s="41"/>
      <c r="UJF72" s="41"/>
      <c r="UJG72" s="41"/>
      <c r="UJH72" s="41"/>
      <c r="UJI72" s="41"/>
      <c r="UJJ72" s="41"/>
      <c r="UJK72" s="41"/>
      <c r="UJL72" s="41"/>
      <c r="UJM72" s="41"/>
      <c r="UJN72" s="41"/>
      <c r="UJO72" s="41"/>
      <c r="UJP72" s="41"/>
      <c r="UJQ72" s="41"/>
      <c r="UJR72" s="41"/>
      <c r="UJS72" s="41"/>
      <c r="UJT72" s="41"/>
      <c r="UJU72" s="41"/>
      <c r="UJV72" s="41"/>
      <c r="UJW72" s="41"/>
      <c r="UJX72" s="41"/>
      <c r="UJY72" s="41"/>
      <c r="UJZ72" s="41"/>
      <c r="UKA72" s="41"/>
      <c r="UKB72" s="41"/>
      <c r="UKC72" s="41"/>
      <c r="UKD72" s="41"/>
      <c r="UKE72" s="41"/>
      <c r="UKF72" s="41"/>
      <c r="UKG72" s="41"/>
      <c r="UKH72" s="41"/>
      <c r="UKI72" s="41"/>
      <c r="UKJ72" s="41"/>
      <c r="UKK72" s="41"/>
      <c r="UKL72" s="41"/>
      <c r="UKM72" s="41"/>
      <c r="UKN72" s="41"/>
      <c r="UKO72" s="41"/>
      <c r="UKP72" s="41"/>
      <c r="UKQ72" s="41"/>
      <c r="UKR72" s="41"/>
      <c r="UKS72" s="41"/>
      <c r="UKT72" s="41"/>
      <c r="UKU72" s="41"/>
      <c r="UKV72" s="41"/>
      <c r="UKW72" s="41"/>
      <c r="UKX72" s="41"/>
      <c r="UKY72" s="41"/>
      <c r="UKZ72" s="41"/>
      <c r="ULA72" s="41"/>
      <c r="ULB72" s="41"/>
      <c r="ULC72" s="41"/>
      <c r="ULD72" s="41"/>
      <c r="ULE72" s="41"/>
      <c r="ULF72" s="41"/>
      <c r="ULG72" s="41"/>
      <c r="ULH72" s="41"/>
      <c r="ULI72" s="41"/>
      <c r="ULJ72" s="41"/>
      <c r="ULK72" s="41"/>
      <c r="ULL72" s="41"/>
      <c r="ULM72" s="41"/>
      <c r="ULN72" s="41"/>
      <c r="ULO72" s="41"/>
      <c r="ULP72" s="41"/>
      <c r="ULQ72" s="41"/>
      <c r="ULR72" s="41"/>
      <c r="ULS72" s="41"/>
      <c r="ULT72" s="41"/>
      <c r="ULU72" s="41"/>
      <c r="ULV72" s="41"/>
      <c r="ULW72" s="41"/>
      <c r="ULX72" s="41"/>
      <c r="ULY72" s="41"/>
      <c r="ULZ72" s="41"/>
      <c r="UMA72" s="41"/>
      <c r="UMB72" s="41"/>
      <c r="UMC72" s="41"/>
      <c r="UMD72" s="41"/>
      <c r="UME72" s="41"/>
      <c r="UMF72" s="41"/>
      <c r="UMG72" s="41"/>
      <c r="UMH72" s="41"/>
      <c r="UMI72" s="41"/>
      <c r="UMJ72" s="41"/>
      <c r="UMK72" s="41"/>
      <c r="UML72" s="41"/>
      <c r="UMM72" s="41"/>
      <c r="UMN72" s="41"/>
      <c r="UMO72" s="41"/>
      <c r="UMP72" s="41"/>
      <c r="UMQ72" s="41"/>
      <c r="UMR72" s="41"/>
      <c r="UMS72" s="41"/>
      <c r="UMT72" s="41"/>
      <c r="UMU72" s="41"/>
      <c r="UMV72" s="41"/>
      <c r="UMW72" s="41"/>
      <c r="UMX72" s="41"/>
      <c r="UMY72" s="41"/>
      <c r="UMZ72" s="41"/>
      <c r="UNA72" s="41"/>
      <c r="UNB72" s="41"/>
      <c r="UNC72" s="41"/>
      <c r="UND72" s="41"/>
      <c r="UNE72" s="41"/>
      <c r="UNF72" s="41"/>
      <c r="UNG72" s="41"/>
      <c r="UNH72" s="41"/>
      <c r="UNI72" s="41"/>
      <c r="UNJ72" s="41"/>
      <c r="UNK72" s="41"/>
      <c r="UNL72" s="41"/>
      <c r="UNM72" s="41"/>
      <c r="UNN72" s="41"/>
      <c r="UNO72" s="41"/>
      <c r="UNP72" s="41"/>
      <c r="UNQ72" s="41"/>
      <c r="UNR72" s="41"/>
      <c r="UNS72" s="41"/>
      <c r="UNT72" s="41"/>
      <c r="UNU72" s="41"/>
      <c r="UNV72" s="41"/>
      <c r="UNW72" s="41"/>
      <c r="UNX72" s="41"/>
      <c r="UNY72" s="41"/>
      <c r="UNZ72" s="41"/>
      <c r="UOA72" s="41"/>
      <c r="UOB72" s="41"/>
      <c r="UOC72" s="41"/>
      <c r="UOD72" s="41"/>
      <c r="UOE72" s="41"/>
      <c r="UOF72" s="41"/>
      <c r="UOG72" s="41"/>
      <c r="UOH72" s="41"/>
      <c r="UOI72" s="41"/>
      <c r="UOJ72" s="41"/>
      <c r="UOK72" s="41"/>
      <c r="UOL72" s="41"/>
      <c r="UOM72" s="41"/>
      <c r="UON72" s="41"/>
      <c r="UOO72" s="41"/>
      <c r="UOP72" s="41"/>
      <c r="UOQ72" s="41"/>
      <c r="UOR72" s="41"/>
      <c r="UOS72" s="41"/>
      <c r="UOT72" s="41"/>
      <c r="UOU72" s="41"/>
      <c r="UOV72" s="41"/>
      <c r="UOW72" s="41"/>
      <c r="UOX72" s="41"/>
      <c r="UOY72" s="41"/>
      <c r="UOZ72" s="41"/>
      <c r="UPA72" s="41"/>
      <c r="UPB72" s="41"/>
      <c r="UPC72" s="41"/>
      <c r="UPD72" s="41"/>
      <c r="UPE72" s="41"/>
      <c r="UPF72" s="41"/>
      <c r="UPG72" s="41"/>
      <c r="UPH72" s="41"/>
      <c r="UPI72" s="41"/>
      <c r="UPJ72" s="41"/>
      <c r="UPK72" s="41"/>
      <c r="UPL72" s="41"/>
      <c r="UPM72" s="41"/>
      <c r="UPN72" s="41"/>
      <c r="UPO72" s="41"/>
      <c r="UPP72" s="41"/>
      <c r="UPQ72" s="41"/>
      <c r="UPR72" s="41"/>
      <c r="UPS72" s="41"/>
      <c r="UPT72" s="41"/>
      <c r="UPU72" s="41"/>
      <c r="UPV72" s="41"/>
      <c r="UPW72" s="41"/>
      <c r="UPX72" s="41"/>
      <c r="UPY72" s="41"/>
      <c r="UPZ72" s="41"/>
      <c r="UQA72" s="41"/>
      <c r="UQB72" s="41"/>
      <c r="UQC72" s="41"/>
      <c r="UQD72" s="41"/>
      <c r="UQE72" s="41"/>
      <c r="UQF72" s="41"/>
      <c r="UQG72" s="41"/>
      <c r="UQH72" s="41"/>
      <c r="UQI72" s="41"/>
      <c r="UQJ72" s="41"/>
      <c r="UQK72" s="41"/>
      <c r="UQL72" s="41"/>
      <c r="UQM72" s="41"/>
      <c r="UQN72" s="41"/>
      <c r="UQO72" s="41"/>
      <c r="UQP72" s="41"/>
      <c r="UQQ72" s="41"/>
      <c r="UQR72" s="41"/>
      <c r="UQS72" s="41"/>
      <c r="UQT72" s="41"/>
      <c r="UQU72" s="41"/>
      <c r="UQV72" s="41"/>
      <c r="UQW72" s="41"/>
      <c r="UQX72" s="41"/>
      <c r="UQY72" s="41"/>
      <c r="UQZ72" s="41"/>
      <c r="URA72" s="41"/>
      <c r="URB72" s="41"/>
      <c r="URC72" s="41"/>
      <c r="URD72" s="41"/>
      <c r="URE72" s="41"/>
      <c r="URF72" s="41"/>
      <c r="URG72" s="41"/>
      <c r="URH72" s="41"/>
      <c r="URI72" s="41"/>
      <c r="URJ72" s="41"/>
      <c r="URK72" s="41"/>
      <c r="URL72" s="41"/>
      <c r="URM72" s="41"/>
      <c r="URN72" s="41"/>
      <c r="URO72" s="41"/>
      <c r="URP72" s="41"/>
      <c r="URQ72" s="41"/>
      <c r="URR72" s="41"/>
      <c r="URS72" s="41"/>
      <c r="URT72" s="41"/>
      <c r="URU72" s="41"/>
      <c r="URV72" s="41"/>
      <c r="URW72" s="41"/>
      <c r="URX72" s="41"/>
      <c r="URY72" s="41"/>
      <c r="URZ72" s="41"/>
      <c r="USA72" s="41"/>
      <c r="USB72" s="41"/>
      <c r="USC72" s="41"/>
      <c r="USD72" s="41"/>
      <c r="USE72" s="41"/>
      <c r="USF72" s="41"/>
      <c r="USG72" s="41"/>
      <c r="USH72" s="41"/>
      <c r="USI72" s="41"/>
      <c r="USJ72" s="41"/>
      <c r="USK72" s="41"/>
      <c r="USL72" s="41"/>
      <c r="USM72" s="41"/>
      <c r="USN72" s="41"/>
      <c r="USO72" s="41"/>
      <c r="USP72" s="41"/>
      <c r="USQ72" s="41"/>
      <c r="USR72" s="41"/>
      <c r="USS72" s="41"/>
      <c r="UST72" s="41"/>
      <c r="USU72" s="41"/>
      <c r="USV72" s="41"/>
      <c r="USW72" s="41"/>
      <c r="USX72" s="41"/>
      <c r="USY72" s="41"/>
      <c r="USZ72" s="41"/>
      <c r="UTA72" s="41"/>
      <c r="UTB72" s="41"/>
      <c r="UTC72" s="41"/>
      <c r="UTD72" s="41"/>
      <c r="UTE72" s="41"/>
      <c r="UTF72" s="41"/>
      <c r="UTG72" s="41"/>
      <c r="UTH72" s="41"/>
      <c r="UTI72" s="41"/>
      <c r="UTJ72" s="41"/>
      <c r="UTK72" s="41"/>
      <c r="UTL72" s="41"/>
      <c r="UTM72" s="41"/>
      <c r="UTN72" s="41"/>
      <c r="UTO72" s="41"/>
      <c r="UTP72" s="41"/>
      <c r="UTQ72" s="41"/>
      <c r="UTR72" s="41"/>
      <c r="UTS72" s="41"/>
      <c r="UTT72" s="41"/>
      <c r="UTU72" s="41"/>
      <c r="UTV72" s="41"/>
      <c r="UTW72" s="41"/>
      <c r="UTX72" s="41"/>
      <c r="UTY72" s="41"/>
      <c r="UTZ72" s="41"/>
      <c r="UUA72" s="41"/>
      <c r="UUB72" s="41"/>
      <c r="UUC72" s="41"/>
      <c r="UUD72" s="41"/>
      <c r="UUE72" s="41"/>
      <c r="UUF72" s="41"/>
      <c r="UUG72" s="41"/>
      <c r="UUH72" s="41"/>
      <c r="UUI72" s="41"/>
      <c r="UUJ72" s="41"/>
      <c r="UUK72" s="41"/>
      <c r="UUL72" s="41"/>
      <c r="UUM72" s="41"/>
      <c r="UUN72" s="41"/>
      <c r="UUO72" s="41"/>
      <c r="UUP72" s="41"/>
      <c r="UUQ72" s="41"/>
      <c r="UUR72" s="41"/>
      <c r="UUS72" s="41"/>
      <c r="UUT72" s="41"/>
      <c r="UUU72" s="41"/>
      <c r="UUV72" s="41"/>
      <c r="UUW72" s="41"/>
      <c r="UUX72" s="41"/>
      <c r="UUY72" s="41"/>
      <c r="UUZ72" s="41"/>
      <c r="UVA72" s="41"/>
      <c r="UVB72" s="41"/>
      <c r="UVC72" s="41"/>
      <c r="UVD72" s="41"/>
      <c r="UVE72" s="41"/>
      <c r="UVF72" s="41"/>
      <c r="UVG72" s="41"/>
      <c r="UVH72" s="41"/>
      <c r="UVI72" s="41"/>
      <c r="UVJ72" s="41"/>
      <c r="UVK72" s="41"/>
      <c r="UVL72" s="41"/>
      <c r="UVM72" s="41"/>
      <c r="UVN72" s="41"/>
      <c r="UVO72" s="41"/>
      <c r="UVP72" s="41"/>
      <c r="UVQ72" s="41"/>
      <c r="UVR72" s="41"/>
      <c r="UVS72" s="41"/>
      <c r="UVT72" s="41"/>
      <c r="UVU72" s="41"/>
      <c r="UVV72" s="41"/>
      <c r="UVW72" s="41"/>
      <c r="UVX72" s="41"/>
      <c r="UVY72" s="41"/>
      <c r="UVZ72" s="41"/>
      <c r="UWA72" s="41"/>
      <c r="UWB72" s="41"/>
      <c r="UWC72" s="41"/>
      <c r="UWD72" s="41"/>
      <c r="UWE72" s="41"/>
      <c r="UWF72" s="41"/>
      <c r="UWG72" s="41"/>
      <c r="UWH72" s="41"/>
      <c r="UWI72" s="41"/>
      <c r="UWJ72" s="41"/>
      <c r="UWK72" s="41"/>
      <c r="UWL72" s="41"/>
      <c r="UWM72" s="41"/>
      <c r="UWN72" s="41"/>
      <c r="UWO72" s="41"/>
      <c r="UWP72" s="41"/>
      <c r="UWQ72" s="41"/>
      <c r="UWR72" s="41"/>
      <c r="UWS72" s="41"/>
      <c r="UWT72" s="41"/>
      <c r="UWU72" s="41"/>
      <c r="UWV72" s="41"/>
      <c r="UWW72" s="41"/>
      <c r="UWX72" s="41"/>
      <c r="UWY72" s="41"/>
      <c r="UWZ72" s="41"/>
      <c r="UXA72" s="41"/>
      <c r="UXB72" s="41"/>
      <c r="UXC72" s="41"/>
      <c r="UXD72" s="41"/>
      <c r="UXE72" s="41"/>
      <c r="UXF72" s="41"/>
      <c r="UXG72" s="41"/>
      <c r="UXH72" s="41"/>
      <c r="UXI72" s="41"/>
      <c r="UXJ72" s="41"/>
      <c r="UXK72" s="41"/>
      <c r="UXL72" s="41"/>
      <c r="UXM72" s="41"/>
      <c r="UXN72" s="41"/>
      <c r="UXO72" s="41"/>
      <c r="UXP72" s="41"/>
      <c r="UXQ72" s="41"/>
      <c r="UXR72" s="41"/>
      <c r="UXS72" s="41"/>
      <c r="UXT72" s="41"/>
      <c r="UXU72" s="41"/>
      <c r="UXV72" s="41"/>
      <c r="UXW72" s="41"/>
      <c r="UXX72" s="41"/>
      <c r="UXY72" s="41"/>
      <c r="UXZ72" s="41"/>
      <c r="UYA72" s="41"/>
      <c r="UYB72" s="41"/>
      <c r="UYC72" s="41"/>
      <c r="UYD72" s="41"/>
      <c r="UYE72" s="41"/>
      <c r="UYF72" s="41"/>
      <c r="UYG72" s="41"/>
      <c r="UYH72" s="41"/>
      <c r="UYI72" s="41"/>
      <c r="UYJ72" s="41"/>
      <c r="UYK72" s="41"/>
      <c r="UYL72" s="41"/>
      <c r="UYM72" s="41"/>
      <c r="UYN72" s="41"/>
      <c r="UYO72" s="41"/>
      <c r="UYP72" s="41"/>
      <c r="UYQ72" s="41"/>
      <c r="UYR72" s="41"/>
      <c r="UYS72" s="41"/>
      <c r="UYT72" s="41"/>
      <c r="UYU72" s="41"/>
      <c r="UYV72" s="41"/>
      <c r="UYW72" s="41"/>
      <c r="UYX72" s="41"/>
      <c r="UYY72" s="41"/>
      <c r="UYZ72" s="41"/>
      <c r="UZA72" s="41"/>
      <c r="UZB72" s="41"/>
      <c r="UZC72" s="41"/>
      <c r="UZD72" s="41"/>
      <c r="UZE72" s="41"/>
      <c r="UZF72" s="41"/>
      <c r="UZG72" s="41"/>
      <c r="UZH72" s="41"/>
      <c r="UZI72" s="41"/>
      <c r="UZJ72" s="41"/>
      <c r="UZK72" s="41"/>
      <c r="UZL72" s="41"/>
      <c r="UZM72" s="41"/>
      <c r="UZN72" s="41"/>
      <c r="UZO72" s="41"/>
      <c r="UZP72" s="41"/>
      <c r="UZQ72" s="41"/>
      <c r="UZR72" s="41"/>
      <c r="UZS72" s="41"/>
      <c r="UZT72" s="41"/>
      <c r="UZU72" s="41"/>
      <c r="UZV72" s="41"/>
      <c r="UZW72" s="41"/>
      <c r="UZX72" s="41"/>
      <c r="UZY72" s="41"/>
      <c r="UZZ72" s="41"/>
      <c r="VAA72" s="41"/>
      <c r="VAB72" s="41"/>
      <c r="VAC72" s="41"/>
      <c r="VAD72" s="41"/>
      <c r="VAE72" s="41"/>
      <c r="VAF72" s="41"/>
      <c r="VAG72" s="41"/>
      <c r="VAH72" s="41"/>
      <c r="VAI72" s="41"/>
      <c r="VAJ72" s="41"/>
      <c r="VAK72" s="41"/>
      <c r="VAL72" s="41"/>
      <c r="VAM72" s="41"/>
      <c r="VAN72" s="41"/>
      <c r="VAO72" s="41"/>
      <c r="VAP72" s="41"/>
      <c r="VAQ72" s="41"/>
      <c r="VAR72" s="41"/>
      <c r="VAS72" s="41"/>
      <c r="VAT72" s="41"/>
      <c r="VAU72" s="41"/>
      <c r="VAV72" s="41"/>
      <c r="VAW72" s="41"/>
      <c r="VAX72" s="41"/>
      <c r="VAY72" s="41"/>
      <c r="VAZ72" s="41"/>
      <c r="VBA72" s="41"/>
      <c r="VBB72" s="41"/>
      <c r="VBC72" s="41"/>
      <c r="VBD72" s="41"/>
      <c r="VBE72" s="41"/>
      <c r="VBF72" s="41"/>
      <c r="VBG72" s="41"/>
      <c r="VBH72" s="41"/>
      <c r="VBI72" s="41"/>
      <c r="VBJ72" s="41"/>
      <c r="VBK72" s="41"/>
      <c r="VBL72" s="41"/>
      <c r="VBM72" s="41"/>
      <c r="VBN72" s="41"/>
      <c r="VBO72" s="41"/>
      <c r="VBP72" s="41"/>
      <c r="VBQ72" s="41"/>
      <c r="VBR72" s="41"/>
      <c r="VBS72" s="41"/>
      <c r="VBT72" s="41"/>
      <c r="VBU72" s="41"/>
      <c r="VBV72" s="41"/>
      <c r="VBW72" s="41"/>
      <c r="VBX72" s="41"/>
      <c r="VBY72" s="41"/>
      <c r="VBZ72" s="41"/>
      <c r="VCA72" s="41"/>
      <c r="VCB72" s="41"/>
      <c r="VCC72" s="41"/>
      <c r="VCD72" s="41"/>
      <c r="VCE72" s="41"/>
      <c r="VCF72" s="41"/>
      <c r="VCG72" s="41"/>
      <c r="VCH72" s="41"/>
      <c r="VCI72" s="41"/>
      <c r="VCJ72" s="41"/>
      <c r="VCK72" s="41"/>
      <c r="VCL72" s="41"/>
      <c r="VCM72" s="41"/>
      <c r="VCN72" s="41"/>
      <c r="VCO72" s="41"/>
      <c r="VCP72" s="41"/>
      <c r="VCQ72" s="41"/>
      <c r="VCR72" s="41"/>
      <c r="VCS72" s="41"/>
      <c r="VCT72" s="41"/>
      <c r="VCU72" s="41"/>
      <c r="VCV72" s="41"/>
      <c r="VCW72" s="41"/>
      <c r="VCX72" s="41"/>
      <c r="VCY72" s="41"/>
      <c r="VCZ72" s="41"/>
      <c r="VDA72" s="41"/>
      <c r="VDB72" s="41"/>
      <c r="VDC72" s="41"/>
      <c r="VDD72" s="41"/>
      <c r="VDE72" s="41"/>
      <c r="VDF72" s="41"/>
      <c r="VDG72" s="41"/>
      <c r="VDH72" s="41"/>
      <c r="VDI72" s="41"/>
      <c r="VDJ72" s="41"/>
      <c r="VDK72" s="41"/>
      <c r="VDL72" s="41"/>
      <c r="VDM72" s="41"/>
      <c r="VDN72" s="41"/>
      <c r="VDO72" s="41"/>
      <c r="VDP72" s="41"/>
      <c r="VDQ72" s="41"/>
      <c r="VDR72" s="41"/>
      <c r="VDS72" s="41"/>
      <c r="VDT72" s="41"/>
      <c r="VDU72" s="41"/>
      <c r="VDV72" s="41"/>
      <c r="VDW72" s="41"/>
      <c r="VDX72" s="41"/>
      <c r="VDY72" s="41"/>
      <c r="VDZ72" s="41"/>
      <c r="VEA72" s="41"/>
      <c r="VEB72" s="41"/>
      <c r="VEC72" s="41"/>
      <c r="VED72" s="41"/>
      <c r="VEE72" s="41"/>
      <c r="VEF72" s="41"/>
      <c r="VEG72" s="41"/>
      <c r="VEH72" s="41"/>
      <c r="VEI72" s="41"/>
      <c r="VEJ72" s="41"/>
      <c r="VEK72" s="41"/>
      <c r="VEL72" s="41"/>
      <c r="VEM72" s="41"/>
      <c r="VEN72" s="41"/>
      <c r="VEO72" s="41"/>
      <c r="VEP72" s="41"/>
      <c r="VEQ72" s="41"/>
      <c r="VER72" s="41"/>
      <c r="VES72" s="41"/>
      <c r="VET72" s="41"/>
      <c r="VEU72" s="41"/>
      <c r="VEV72" s="41"/>
      <c r="VEW72" s="41"/>
      <c r="VEX72" s="41"/>
      <c r="VEY72" s="41"/>
      <c r="VEZ72" s="41"/>
      <c r="VFA72" s="41"/>
      <c r="VFB72" s="41"/>
      <c r="VFC72" s="41"/>
      <c r="VFD72" s="41"/>
      <c r="VFE72" s="41"/>
      <c r="VFF72" s="41"/>
      <c r="VFG72" s="41"/>
      <c r="VFH72" s="41"/>
      <c r="VFI72" s="41"/>
      <c r="VFJ72" s="41"/>
      <c r="VFK72" s="41"/>
      <c r="VFL72" s="41"/>
      <c r="VFM72" s="41"/>
      <c r="VFN72" s="41"/>
      <c r="VFO72" s="41"/>
      <c r="VFP72" s="41"/>
      <c r="VFQ72" s="41"/>
      <c r="VFR72" s="41"/>
      <c r="VFS72" s="41"/>
      <c r="VFT72" s="41"/>
      <c r="VFU72" s="41"/>
      <c r="VFV72" s="41"/>
      <c r="VFW72" s="41"/>
      <c r="VFX72" s="41"/>
      <c r="VFY72" s="41"/>
      <c r="VFZ72" s="41"/>
      <c r="VGA72" s="41"/>
      <c r="VGB72" s="41"/>
      <c r="VGC72" s="41"/>
      <c r="VGD72" s="41"/>
      <c r="VGE72" s="41"/>
      <c r="VGF72" s="41"/>
      <c r="VGG72" s="41"/>
      <c r="VGH72" s="41"/>
      <c r="VGI72" s="41"/>
      <c r="VGJ72" s="41"/>
      <c r="VGK72" s="41"/>
      <c r="VGL72" s="41"/>
      <c r="VGM72" s="41"/>
      <c r="VGN72" s="41"/>
      <c r="VGO72" s="41"/>
      <c r="VGP72" s="41"/>
      <c r="VGQ72" s="41"/>
      <c r="VGR72" s="41"/>
      <c r="VGS72" s="41"/>
      <c r="VGT72" s="41"/>
      <c r="VGU72" s="41"/>
      <c r="VGV72" s="41"/>
      <c r="VGW72" s="41"/>
      <c r="VGX72" s="41"/>
      <c r="VGY72" s="41"/>
      <c r="VGZ72" s="41"/>
      <c r="VHA72" s="41"/>
      <c r="VHB72" s="41"/>
      <c r="VHC72" s="41"/>
      <c r="VHD72" s="41"/>
      <c r="VHE72" s="41"/>
      <c r="VHF72" s="41"/>
      <c r="VHG72" s="41"/>
      <c r="VHH72" s="41"/>
      <c r="VHI72" s="41"/>
      <c r="VHJ72" s="41"/>
      <c r="VHK72" s="41"/>
      <c r="VHL72" s="41"/>
      <c r="VHM72" s="41"/>
      <c r="VHN72" s="41"/>
      <c r="VHO72" s="41"/>
      <c r="VHP72" s="41"/>
      <c r="VHQ72" s="41"/>
      <c r="VHR72" s="41"/>
      <c r="VHS72" s="41"/>
      <c r="VHT72" s="41"/>
      <c r="VHU72" s="41"/>
      <c r="VHV72" s="41"/>
      <c r="VHW72" s="41"/>
      <c r="VHX72" s="41"/>
      <c r="VHY72" s="41"/>
      <c r="VHZ72" s="41"/>
      <c r="VIA72" s="41"/>
      <c r="VIB72" s="41"/>
      <c r="VIC72" s="41"/>
      <c r="VID72" s="41"/>
      <c r="VIE72" s="41"/>
      <c r="VIF72" s="41"/>
      <c r="VIG72" s="41"/>
      <c r="VIH72" s="41"/>
      <c r="VII72" s="41"/>
      <c r="VIJ72" s="41"/>
      <c r="VIK72" s="41"/>
      <c r="VIL72" s="41"/>
      <c r="VIM72" s="41"/>
      <c r="VIN72" s="41"/>
      <c r="VIO72" s="41"/>
      <c r="VIP72" s="41"/>
      <c r="VIQ72" s="41"/>
      <c r="VIR72" s="41"/>
      <c r="VIS72" s="41"/>
      <c r="VIT72" s="41"/>
      <c r="VIU72" s="41"/>
      <c r="VIV72" s="41"/>
      <c r="VIW72" s="41"/>
      <c r="VIX72" s="41"/>
      <c r="VIY72" s="41"/>
      <c r="VIZ72" s="41"/>
      <c r="VJA72" s="41"/>
      <c r="VJB72" s="41"/>
      <c r="VJC72" s="41"/>
      <c r="VJD72" s="41"/>
      <c r="VJE72" s="41"/>
      <c r="VJF72" s="41"/>
      <c r="VJG72" s="41"/>
      <c r="VJH72" s="41"/>
      <c r="VJI72" s="41"/>
      <c r="VJJ72" s="41"/>
      <c r="VJK72" s="41"/>
      <c r="VJL72" s="41"/>
      <c r="VJM72" s="41"/>
      <c r="VJN72" s="41"/>
      <c r="VJO72" s="41"/>
      <c r="VJP72" s="41"/>
      <c r="VJQ72" s="41"/>
      <c r="VJR72" s="41"/>
      <c r="VJS72" s="41"/>
      <c r="VJT72" s="41"/>
      <c r="VJU72" s="41"/>
      <c r="VJV72" s="41"/>
      <c r="VJW72" s="41"/>
      <c r="VJX72" s="41"/>
      <c r="VJY72" s="41"/>
      <c r="VJZ72" s="41"/>
      <c r="VKA72" s="41"/>
      <c r="VKB72" s="41"/>
      <c r="VKC72" s="41"/>
      <c r="VKD72" s="41"/>
      <c r="VKE72" s="41"/>
      <c r="VKF72" s="41"/>
      <c r="VKG72" s="41"/>
      <c r="VKH72" s="41"/>
      <c r="VKI72" s="41"/>
      <c r="VKJ72" s="41"/>
      <c r="VKK72" s="41"/>
      <c r="VKL72" s="41"/>
      <c r="VKM72" s="41"/>
      <c r="VKN72" s="41"/>
      <c r="VKO72" s="41"/>
      <c r="VKP72" s="41"/>
      <c r="VKQ72" s="41"/>
      <c r="VKR72" s="41"/>
      <c r="VKS72" s="41"/>
      <c r="VKT72" s="41"/>
      <c r="VKU72" s="41"/>
      <c r="VKV72" s="41"/>
      <c r="VKW72" s="41"/>
      <c r="VKX72" s="41"/>
      <c r="VKY72" s="41"/>
      <c r="VKZ72" s="41"/>
      <c r="VLA72" s="41"/>
      <c r="VLB72" s="41"/>
      <c r="VLC72" s="41"/>
      <c r="VLD72" s="41"/>
      <c r="VLE72" s="41"/>
      <c r="VLF72" s="41"/>
      <c r="VLG72" s="41"/>
      <c r="VLH72" s="41"/>
      <c r="VLI72" s="41"/>
      <c r="VLJ72" s="41"/>
      <c r="VLK72" s="41"/>
      <c r="VLL72" s="41"/>
      <c r="VLM72" s="41"/>
      <c r="VLN72" s="41"/>
      <c r="VLO72" s="41"/>
      <c r="VLP72" s="41"/>
      <c r="VLQ72" s="41"/>
      <c r="VLR72" s="41"/>
      <c r="VLS72" s="41"/>
      <c r="VLT72" s="41"/>
      <c r="VLU72" s="41"/>
      <c r="VLV72" s="41"/>
      <c r="VLW72" s="41"/>
      <c r="VLX72" s="41"/>
      <c r="VLY72" s="41"/>
      <c r="VLZ72" s="41"/>
      <c r="VMA72" s="41"/>
      <c r="VMB72" s="41"/>
      <c r="VMC72" s="41"/>
      <c r="VMD72" s="41"/>
      <c r="VME72" s="41"/>
      <c r="VMF72" s="41"/>
      <c r="VMG72" s="41"/>
      <c r="VMH72" s="41"/>
      <c r="VMI72" s="41"/>
      <c r="VMJ72" s="41"/>
      <c r="VMK72" s="41"/>
      <c r="VML72" s="41"/>
      <c r="VMM72" s="41"/>
      <c r="VMN72" s="41"/>
      <c r="VMO72" s="41"/>
      <c r="VMP72" s="41"/>
      <c r="VMQ72" s="41"/>
      <c r="VMR72" s="41"/>
      <c r="VMS72" s="41"/>
      <c r="VMT72" s="41"/>
      <c r="VMU72" s="41"/>
      <c r="VMV72" s="41"/>
      <c r="VMW72" s="41"/>
      <c r="VMX72" s="41"/>
      <c r="VMY72" s="41"/>
      <c r="VMZ72" s="41"/>
      <c r="VNA72" s="41"/>
      <c r="VNB72" s="41"/>
      <c r="VNC72" s="41"/>
      <c r="VND72" s="41"/>
      <c r="VNE72" s="41"/>
      <c r="VNF72" s="41"/>
      <c r="VNG72" s="41"/>
      <c r="VNH72" s="41"/>
      <c r="VNI72" s="41"/>
      <c r="VNJ72" s="41"/>
      <c r="VNK72" s="41"/>
      <c r="VNL72" s="41"/>
      <c r="VNM72" s="41"/>
      <c r="VNN72" s="41"/>
      <c r="VNO72" s="41"/>
      <c r="VNP72" s="41"/>
      <c r="VNQ72" s="41"/>
      <c r="VNR72" s="41"/>
      <c r="VNS72" s="41"/>
      <c r="VNT72" s="41"/>
      <c r="VNU72" s="41"/>
      <c r="VNV72" s="41"/>
      <c r="VNW72" s="41"/>
      <c r="VNX72" s="41"/>
      <c r="VNY72" s="41"/>
      <c r="VNZ72" s="41"/>
      <c r="VOA72" s="41"/>
      <c r="VOB72" s="41"/>
      <c r="VOC72" s="41"/>
      <c r="VOD72" s="41"/>
      <c r="VOE72" s="41"/>
      <c r="VOF72" s="41"/>
      <c r="VOG72" s="41"/>
      <c r="VOH72" s="41"/>
      <c r="VOI72" s="41"/>
      <c r="VOJ72" s="41"/>
      <c r="VOK72" s="41"/>
      <c r="VOL72" s="41"/>
      <c r="VOM72" s="41"/>
      <c r="VON72" s="41"/>
      <c r="VOO72" s="41"/>
      <c r="VOP72" s="41"/>
      <c r="VOQ72" s="41"/>
      <c r="VOR72" s="41"/>
      <c r="VOS72" s="41"/>
      <c r="VOT72" s="41"/>
      <c r="VOU72" s="41"/>
      <c r="VOV72" s="41"/>
      <c r="VOW72" s="41"/>
      <c r="VOX72" s="41"/>
      <c r="VOY72" s="41"/>
      <c r="VOZ72" s="41"/>
      <c r="VPA72" s="41"/>
      <c r="VPB72" s="41"/>
      <c r="VPC72" s="41"/>
      <c r="VPD72" s="41"/>
      <c r="VPE72" s="41"/>
      <c r="VPF72" s="41"/>
      <c r="VPG72" s="41"/>
      <c r="VPH72" s="41"/>
      <c r="VPI72" s="41"/>
      <c r="VPJ72" s="41"/>
      <c r="VPK72" s="41"/>
      <c r="VPL72" s="41"/>
      <c r="VPM72" s="41"/>
      <c r="VPN72" s="41"/>
      <c r="VPO72" s="41"/>
      <c r="VPP72" s="41"/>
      <c r="VPQ72" s="41"/>
      <c r="VPR72" s="41"/>
      <c r="VPS72" s="41"/>
      <c r="VPT72" s="41"/>
      <c r="VPU72" s="41"/>
      <c r="VPV72" s="41"/>
      <c r="VPW72" s="41"/>
      <c r="VPX72" s="41"/>
      <c r="VPY72" s="41"/>
      <c r="VPZ72" s="41"/>
      <c r="VQA72" s="41"/>
      <c r="VQB72" s="41"/>
      <c r="VQC72" s="41"/>
      <c r="VQD72" s="41"/>
      <c r="VQE72" s="41"/>
      <c r="VQF72" s="41"/>
      <c r="VQG72" s="41"/>
      <c r="VQH72" s="41"/>
      <c r="VQI72" s="41"/>
      <c r="VQJ72" s="41"/>
      <c r="VQK72" s="41"/>
      <c r="VQL72" s="41"/>
      <c r="VQM72" s="41"/>
      <c r="VQN72" s="41"/>
      <c r="VQO72" s="41"/>
      <c r="VQP72" s="41"/>
      <c r="VQQ72" s="41"/>
      <c r="VQR72" s="41"/>
      <c r="VQS72" s="41"/>
      <c r="VQT72" s="41"/>
      <c r="VQU72" s="41"/>
      <c r="VQV72" s="41"/>
      <c r="VQW72" s="41"/>
      <c r="VQX72" s="41"/>
      <c r="VQY72" s="41"/>
      <c r="VQZ72" s="41"/>
      <c r="VRA72" s="41"/>
      <c r="VRB72" s="41"/>
      <c r="VRC72" s="41"/>
      <c r="VRD72" s="41"/>
      <c r="VRE72" s="41"/>
      <c r="VRF72" s="41"/>
      <c r="VRG72" s="41"/>
      <c r="VRH72" s="41"/>
      <c r="VRI72" s="41"/>
      <c r="VRJ72" s="41"/>
      <c r="VRK72" s="41"/>
      <c r="VRL72" s="41"/>
      <c r="VRM72" s="41"/>
      <c r="VRN72" s="41"/>
      <c r="VRO72" s="41"/>
      <c r="VRP72" s="41"/>
      <c r="VRQ72" s="41"/>
      <c r="VRR72" s="41"/>
      <c r="VRS72" s="41"/>
      <c r="VRT72" s="41"/>
      <c r="VRU72" s="41"/>
      <c r="VRV72" s="41"/>
      <c r="VRW72" s="41"/>
      <c r="VRX72" s="41"/>
      <c r="VRY72" s="41"/>
      <c r="VRZ72" s="41"/>
      <c r="VSA72" s="41"/>
      <c r="VSB72" s="41"/>
      <c r="VSC72" s="41"/>
      <c r="VSD72" s="41"/>
      <c r="VSE72" s="41"/>
      <c r="VSF72" s="41"/>
      <c r="VSG72" s="41"/>
      <c r="VSH72" s="41"/>
      <c r="VSI72" s="41"/>
      <c r="VSJ72" s="41"/>
      <c r="VSK72" s="41"/>
      <c r="VSL72" s="41"/>
      <c r="VSM72" s="41"/>
      <c r="VSN72" s="41"/>
      <c r="VSO72" s="41"/>
      <c r="VSP72" s="41"/>
      <c r="VSQ72" s="41"/>
      <c r="VSR72" s="41"/>
      <c r="VSS72" s="41"/>
      <c r="VST72" s="41"/>
      <c r="VSU72" s="41"/>
      <c r="VSV72" s="41"/>
      <c r="VSW72" s="41"/>
      <c r="VSX72" s="41"/>
      <c r="VSY72" s="41"/>
      <c r="VSZ72" s="41"/>
      <c r="VTA72" s="41"/>
      <c r="VTB72" s="41"/>
      <c r="VTC72" s="41"/>
      <c r="VTD72" s="41"/>
      <c r="VTE72" s="41"/>
      <c r="VTF72" s="41"/>
      <c r="VTG72" s="41"/>
      <c r="VTH72" s="41"/>
      <c r="VTI72" s="41"/>
      <c r="VTJ72" s="41"/>
      <c r="VTK72" s="41"/>
      <c r="VTL72" s="41"/>
      <c r="VTM72" s="41"/>
      <c r="VTN72" s="41"/>
      <c r="VTO72" s="41"/>
      <c r="VTP72" s="41"/>
      <c r="VTQ72" s="41"/>
      <c r="VTR72" s="41"/>
      <c r="VTS72" s="41"/>
      <c r="VTT72" s="41"/>
      <c r="VTU72" s="41"/>
      <c r="VTV72" s="41"/>
      <c r="VTW72" s="41"/>
      <c r="VTX72" s="41"/>
      <c r="VTY72" s="41"/>
      <c r="VTZ72" s="41"/>
      <c r="VUA72" s="41"/>
      <c r="VUB72" s="41"/>
      <c r="VUC72" s="41"/>
      <c r="VUD72" s="41"/>
      <c r="VUE72" s="41"/>
      <c r="VUF72" s="41"/>
      <c r="VUG72" s="41"/>
      <c r="VUH72" s="41"/>
      <c r="VUI72" s="41"/>
      <c r="VUJ72" s="41"/>
      <c r="VUK72" s="41"/>
      <c r="VUL72" s="41"/>
      <c r="VUM72" s="41"/>
      <c r="VUN72" s="41"/>
      <c r="VUO72" s="41"/>
      <c r="VUP72" s="41"/>
      <c r="VUQ72" s="41"/>
      <c r="VUR72" s="41"/>
      <c r="VUS72" s="41"/>
      <c r="VUT72" s="41"/>
      <c r="VUU72" s="41"/>
      <c r="VUV72" s="41"/>
      <c r="VUW72" s="41"/>
      <c r="VUX72" s="41"/>
      <c r="VUY72" s="41"/>
      <c r="VUZ72" s="41"/>
      <c r="VVA72" s="41"/>
      <c r="VVB72" s="41"/>
      <c r="VVC72" s="41"/>
      <c r="VVD72" s="41"/>
      <c r="VVE72" s="41"/>
      <c r="VVF72" s="41"/>
      <c r="VVG72" s="41"/>
      <c r="VVH72" s="41"/>
      <c r="VVI72" s="41"/>
      <c r="VVJ72" s="41"/>
      <c r="VVK72" s="41"/>
      <c r="VVL72" s="41"/>
      <c r="VVM72" s="41"/>
      <c r="VVN72" s="41"/>
      <c r="VVO72" s="41"/>
      <c r="VVP72" s="41"/>
      <c r="VVQ72" s="41"/>
      <c r="VVR72" s="41"/>
      <c r="VVS72" s="41"/>
      <c r="VVT72" s="41"/>
      <c r="VVU72" s="41"/>
      <c r="VVV72" s="41"/>
      <c r="VVW72" s="41"/>
      <c r="VVX72" s="41"/>
      <c r="VVY72" s="41"/>
      <c r="VVZ72" s="41"/>
      <c r="VWA72" s="41"/>
      <c r="VWB72" s="41"/>
      <c r="VWC72" s="41"/>
      <c r="VWD72" s="41"/>
      <c r="VWE72" s="41"/>
      <c r="VWF72" s="41"/>
      <c r="VWG72" s="41"/>
      <c r="VWH72" s="41"/>
      <c r="VWI72" s="41"/>
      <c r="VWJ72" s="41"/>
      <c r="VWK72" s="41"/>
      <c r="VWL72" s="41"/>
      <c r="VWM72" s="41"/>
      <c r="VWN72" s="41"/>
      <c r="VWO72" s="41"/>
      <c r="VWP72" s="41"/>
      <c r="VWQ72" s="41"/>
      <c r="VWR72" s="41"/>
      <c r="VWS72" s="41"/>
      <c r="VWT72" s="41"/>
      <c r="VWU72" s="41"/>
      <c r="VWV72" s="41"/>
      <c r="VWW72" s="41"/>
      <c r="VWX72" s="41"/>
      <c r="VWY72" s="41"/>
      <c r="VWZ72" s="41"/>
      <c r="VXA72" s="41"/>
      <c r="VXB72" s="41"/>
      <c r="VXC72" s="41"/>
      <c r="VXD72" s="41"/>
      <c r="VXE72" s="41"/>
      <c r="VXF72" s="41"/>
      <c r="VXG72" s="41"/>
      <c r="VXH72" s="41"/>
      <c r="VXI72" s="41"/>
      <c r="VXJ72" s="41"/>
      <c r="VXK72" s="41"/>
      <c r="VXL72" s="41"/>
      <c r="VXM72" s="41"/>
      <c r="VXN72" s="41"/>
      <c r="VXO72" s="41"/>
      <c r="VXP72" s="41"/>
      <c r="VXQ72" s="41"/>
      <c r="VXR72" s="41"/>
      <c r="VXS72" s="41"/>
      <c r="VXT72" s="41"/>
      <c r="VXU72" s="41"/>
      <c r="VXV72" s="41"/>
      <c r="VXW72" s="41"/>
      <c r="VXX72" s="41"/>
      <c r="VXY72" s="41"/>
      <c r="VXZ72" s="41"/>
      <c r="VYA72" s="41"/>
      <c r="VYB72" s="41"/>
      <c r="VYC72" s="41"/>
      <c r="VYD72" s="41"/>
      <c r="VYE72" s="41"/>
      <c r="VYF72" s="41"/>
      <c r="VYG72" s="41"/>
      <c r="VYH72" s="41"/>
      <c r="VYI72" s="41"/>
      <c r="VYJ72" s="41"/>
      <c r="VYK72" s="41"/>
      <c r="VYL72" s="41"/>
      <c r="VYM72" s="41"/>
      <c r="VYN72" s="41"/>
      <c r="VYO72" s="41"/>
      <c r="VYP72" s="41"/>
      <c r="VYQ72" s="41"/>
      <c r="VYR72" s="41"/>
      <c r="VYS72" s="41"/>
      <c r="VYT72" s="41"/>
      <c r="VYU72" s="41"/>
      <c r="VYV72" s="41"/>
      <c r="VYW72" s="41"/>
      <c r="VYX72" s="41"/>
      <c r="VYY72" s="41"/>
      <c r="VYZ72" s="41"/>
      <c r="VZA72" s="41"/>
      <c r="VZB72" s="41"/>
      <c r="VZC72" s="41"/>
      <c r="VZD72" s="41"/>
      <c r="VZE72" s="41"/>
      <c r="VZF72" s="41"/>
      <c r="VZG72" s="41"/>
      <c r="VZH72" s="41"/>
      <c r="VZI72" s="41"/>
      <c r="VZJ72" s="41"/>
      <c r="VZK72" s="41"/>
      <c r="VZL72" s="41"/>
      <c r="VZM72" s="41"/>
      <c r="VZN72" s="41"/>
      <c r="VZO72" s="41"/>
      <c r="VZP72" s="41"/>
      <c r="VZQ72" s="41"/>
      <c r="VZR72" s="41"/>
      <c r="VZS72" s="41"/>
      <c r="VZT72" s="41"/>
      <c r="VZU72" s="41"/>
      <c r="VZV72" s="41"/>
      <c r="VZW72" s="41"/>
      <c r="VZX72" s="41"/>
      <c r="VZY72" s="41"/>
      <c r="VZZ72" s="41"/>
      <c r="WAA72" s="41"/>
      <c r="WAB72" s="41"/>
      <c r="WAC72" s="41"/>
      <c r="WAD72" s="41"/>
      <c r="WAE72" s="41"/>
      <c r="WAF72" s="41"/>
      <c r="WAG72" s="41"/>
      <c r="WAH72" s="41"/>
      <c r="WAI72" s="41"/>
      <c r="WAJ72" s="41"/>
      <c r="WAK72" s="41"/>
      <c r="WAL72" s="41"/>
      <c r="WAM72" s="41"/>
      <c r="WAN72" s="41"/>
      <c r="WAO72" s="41"/>
      <c r="WAP72" s="41"/>
      <c r="WAQ72" s="41"/>
      <c r="WAR72" s="41"/>
      <c r="WAS72" s="41"/>
      <c r="WAT72" s="41"/>
      <c r="WAU72" s="41"/>
      <c r="WAV72" s="41"/>
      <c r="WAW72" s="41"/>
      <c r="WAX72" s="41"/>
      <c r="WAY72" s="41"/>
      <c r="WAZ72" s="41"/>
      <c r="WBA72" s="41"/>
      <c r="WBB72" s="41"/>
      <c r="WBC72" s="41"/>
      <c r="WBD72" s="41"/>
      <c r="WBE72" s="41"/>
      <c r="WBF72" s="41"/>
      <c r="WBG72" s="41"/>
      <c r="WBH72" s="41"/>
      <c r="WBI72" s="41"/>
      <c r="WBJ72" s="41"/>
      <c r="WBK72" s="41"/>
      <c r="WBL72" s="41"/>
      <c r="WBM72" s="41"/>
      <c r="WBN72" s="41"/>
      <c r="WBO72" s="41"/>
      <c r="WBP72" s="41"/>
      <c r="WBQ72" s="41"/>
      <c r="WBR72" s="41"/>
      <c r="WBS72" s="41"/>
      <c r="WBT72" s="41"/>
      <c r="WBU72" s="41"/>
      <c r="WBV72" s="41"/>
      <c r="WBW72" s="41"/>
      <c r="WBX72" s="41"/>
      <c r="WBY72" s="41"/>
      <c r="WBZ72" s="41"/>
      <c r="WCA72" s="41"/>
      <c r="WCB72" s="41"/>
      <c r="WCC72" s="41"/>
      <c r="WCD72" s="41"/>
      <c r="WCE72" s="41"/>
      <c r="WCF72" s="41"/>
      <c r="WCG72" s="41"/>
      <c r="WCH72" s="41"/>
      <c r="WCI72" s="41"/>
      <c r="WCJ72" s="41"/>
      <c r="WCK72" s="41"/>
      <c r="WCL72" s="41"/>
      <c r="WCM72" s="41"/>
      <c r="WCN72" s="41"/>
      <c r="WCO72" s="41"/>
      <c r="WCP72" s="41"/>
      <c r="WCQ72" s="41"/>
      <c r="WCR72" s="41"/>
      <c r="WCS72" s="41"/>
      <c r="WCT72" s="41"/>
      <c r="WCU72" s="41"/>
      <c r="WCV72" s="41"/>
      <c r="WCW72" s="41"/>
      <c r="WCX72" s="41"/>
      <c r="WCY72" s="41"/>
      <c r="WCZ72" s="41"/>
      <c r="WDA72" s="41"/>
      <c r="WDB72" s="41"/>
      <c r="WDC72" s="41"/>
      <c r="WDD72" s="41"/>
      <c r="WDE72" s="41"/>
      <c r="WDF72" s="41"/>
      <c r="WDG72" s="41"/>
      <c r="WDH72" s="41"/>
      <c r="WDI72" s="41"/>
      <c r="WDJ72" s="41"/>
      <c r="WDK72" s="41"/>
      <c r="WDL72" s="41"/>
      <c r="WDM72" s="41"/>
      <c r="WDN72" s="41"/>
      <c r="WDO72" s="41"/>
      <c r="WDP72" s="41"/>
      <c r="WDQ72" s="41"/>
      <c r="WDR72" s="41"/>
      <c r="WDS72" s="41"/>
      <c r="WDT72" s="41"/>
      <c r="WDU72" s="41"/>
      <c r="WDV72" s="41"/>
      <c r="WDW72" s="41"/>
      <c r="WDX72" s="41"/>
      <c r="WDY72" s="41"/>
      <c r="WDZ72" s="41"/>
      <c r="WEA72" s="41"/>
      <c r="WEB72" s="41"/>
      <c r="WEC72" s="41"/>
      <c r="WED72" s="41"/>
      <c r="WEE72" s="41"/>
      <c r="WEF72" s="41"/>
      <c r="WEG72" s="41"/>
      <c r="WEH72" s="41"/>
      <c r="WEI72" s="41"/>
      <c r="WEJ72" s="41"/>
      <c r="WEK72" s="41"/>
      <c r="WEL72" s="41"/>
      <c r="WEM72" s="41"/>
      <c r="WEN72" s="41"/>
      <c r="WEO72" s="41"/>
      <c r="WEP72" s="41"/>
      <c r="WEQ72" s="41"/>
      <c r="WER72" s="41"/>
      <c r="WES72" s="41"/>
      <c r="WET72" s="41"/>
      <c r="WEU72" s="41"/>
      <c r="WEV72" s="41"/>
      <c r="WEW72" s="41"/>
      <c r="WEX72" s="41"/>
      <c r="WEY72" s="41"/>
      <c r="WEZ72" s="41"/>
      <c r="WFA72" s="41"/>
      <c r="WFB72" s="41"/>
      <c r="WFC72" s="41"/>
      <c r="WFD72" s="41"/>
      <c r="WFE72" s="41"/>
      <c r="WFF72" s="41"/>
      <c r="WFG72" s="41"/>
      <c r="WFH72" s="41"/>
      <c r="WFI72" s="41"/>
      <c r="WFJ72" s="41"/>
      <c r="WFK72" s="41"/>
      <c r="WFL72" s="41"/>
      <c r="WFM72" s="41"/>
      <c r="WFN72" s="41"/>
      <c r="WFO72" s="41"/>
      <c r="WFP72" s="41"/>
      <c r="WFQ72" s="41"/>
      <c r="WFR72" s="41"/>
      <c r="WFS72" s="41"/>
      <c r="WFT72" s="41"/>
      <c r="WFU72" s="41"/>
      <c r="WFV72" s="41"/>
      <c r="WFW72" s="41"/>
      <c r="WFX72" s="41"/>
      <c r="WFY72" s="41"/>
      <c r="WFZ72" s="41"/>
      <c r="WGA72" s="41"/>
      <c r="WGB72" s="41"/>
      <c r="WGC72" s="41"/>
      <c r="WGD72" s="41"/>
      <c r="WGE72" s="41"/>
      <c r="WGF72" s="41"/>
      <c r="WGG72" s="41"/>
      <c r="WGH72" s="41"/>
      <c r="WGI72" s="41"/>
      <c r="WGJ72" s="41"/>
      <c r="WGK72" s="41"/>
      <c r="WGL72" s="41"/>
      <c r="WGM72" s="41"/>
      <c r="WGN72" s="41"/>
      <c r="WGO72" s="41"/>
      <c r="WGP72" s="41"/>
      <c r="WGQ72" s="41"/>
      <c r="WGR72" s="41"/>
      <c r="WGS72" s="41"/>
      <c r="WGT72" s="41"/>
      <c r="WGU72" s="41"/>
      <c r="WGV72" s="41"/>
      <c r="WGW72" s="41"/>
      <c r="WGX72" s="41"/>
      <c r="WGY72" s="41"/>
      <c r="WGZ72" s="41"/>
      <c r="WHA72" s="41"/>
      <c r="WHB72" s="41"/>
      <c r="WHC72" s="41"/>
      <c r="WHD72" s="41"/>
      <c r="WHE72" s="41"/>
      <c r="WHF72" s="41"/>
      <c r="WHG72" s="41"/>
      <c r="WHH72" s="41"/>
      <c r="WHI72" s="41"/>
      <c r="WHJ72" s="41"/>
      <c r="WHK72" s="41"/>
      <c r="WHL72" s="41"/>
      <c r="WHM72" s="41"/>
      <c r="WHN72" s="41"/>
      <c r="WHO72" s="41"/>
      <c r="WHP72" s="41"/>
      <c r="WHQ72" s="41"/>
      <c r="WHR72" s="41"/>
      <c r="WHS72" s="41"/>
      <c r="WHT72" s="41"/>
      <c r="WHU72" s="41"/>
      <c r="WHV72" s="41"/>
      <c r="WHW72" s="41"/>
      <c r="WHX72" s="41"/>
      <c r="WHY72" s="41"/>
      <c r="WHZ72" s="41"/>
      <c r="WIA72" s="41"/>
      <c r="WIB72" s="41"/>
      <c r="WIC72" s="41"/>
      <c r="WID72" s="41"/>
      <c r="WIE72" s="41"/>
      <c r="WIF72" s="41"/>
      <c r="WIG72" s="41"/>
      <c r="WIH72" s="41"/>
      <c r="WII72" s="41"/>
      <c r="WIJ72" s="41"/>
      <c r="WIK72" s="41"/>
      <c r="WIL72" s="41"/>
      <c r="WIM72" s="41"/>
      <c r="WIN72" s="41"/>
      <c r="WIO72" s="41"/>
      <c r="WIP72" s="41"/>
      <c r="WIQ72" s="41"/>
      <c r="WIR72" s="41"/>
      <c r="WIS72" s="41"/>
      <c r="WIT72" s="41"/>
      <c r="WIU72" s="41"/>
      <c r="WIV72" s="41"/>
      <c r="WIW72" s="41"/>
      <c r="WIX72" s="41"/>
      <c r="WIY72" s="41"/>
      <c r="WIZ72" s="41"/>
      <c r="WJA72" s="41"/>
      <c r="WJB72" s="41"/>
      <c r="WJC72" s="41"/>
      <c r="WJD72" s="41"/>
      <c r="WJE72" s="41"/>
      <c r="WJF72" s="41"/>
      <c r="WJG72" s="41"/>
      <c r="WJH72" s="41"/>
      <c r="WJI72" s="41"/>
      <c r="WJJ72" s="41"/>
      <c r="WJK72" s="41"/>
      <c r="WJL72" s="41"/>
      <c r="WJM72" s="41"/>
      <c r="WJN72" s="41"/>
      <c r="WJO72" s="41"/>
      <c r="WJP72" s="41"/>
      <c r="WJQ72" s="41"/>
      <c r="WJR72" s="41"/>
      <c r="WJS72" s="41"/>
      <c r="WJT72" s="41"/>
      <c r="WJU72" s="41"/>
      <c r="WJV72" s="41"/>
      <c r="WJW72" s="41"/>
      <c r="WJX72" s="41"/>
      <c r="WJY72" s="41"/>
      <c r="WJZ72" s="41"/>
      <c r="WKA72" s="41"/>
      <c r="WKB72" s="41"/>
      <c r="WKC72" s="41"/>
      <c r="WKD72" s="41"/>
      <c r="WKE72" s="41"/>
      <c r="WKF72" s="41"/>
      <c r="WKG72" s="41"/>
      <c r="WKH72" s="41"/>
      <c r="WKI72" s="41"/>
      <c r="WKJ72" s="41"/>
      <c r="WKK72" s="41"/>
      <c r="WKL72" s="41"/>
      <c r="WKM72" s="41"/>
      <c r="WKN72" s="41"/>
      <c r="WKO72" s="41"/>
      <c r="WKP72" s="41"/>
      <c r="WKQ72" s="41"/>
      <c r="WKR72" s="41"/>
      <c r="WKS72" s="41"/>
      <c r="WKT72" s="41"/>
      <c r="WKU72" s="41"/>
      <c r="WKV72" s="41"/>
      <c r="WKW72" s="41"/>
      <c r="WKX72" s="41"/>
      <c r="WKY72" s="41"/>
      <c r="WKZ72" s="41"/>
      <c r="WLA72" s="41"/>
      <c r="WLB72" s="41"/>
      <c r="WLC72" s="41"/>
      <c r="WLD72" s="41"/>
      <c r="WLE72" s="41"/>
      <c r="WLF72" s="41"/>
      <c r="WLG72" s="41"/>
      <c r="WLH72" s="41"/>
      <c r="WLI72" s="41"/>
      <c r="WLJ72" s="41"/>
      <c r="WLK72" s="41"/>
      <c r="WLL72" s="41"/>
      <c r="WLM72" s="41"/>
      <c r="WLN72" s="41"/>
      <c r="WLO72" s="41"/>
      <c r="WLP72" s="41"/>
      <c r="WLQ72" s="41"/>
      <c r="WLR72" s="41"/>
      <c r="WLS72" s="41"/>
      <c r="WLT72" s="41"/>
      <c r="WLU72" s="41"/>
      <c r="WLV72" s="41"/>
      <c r="WLW72" s="41"/>
      <c r="WLX72" s="41"/>
      <c r="WLY72" s="41"/>
      <c r="WLZ72" s="41"/>
      <c r="WMA72" s="41"/>
      <c r="WMB72" s="41"/>
      <c r="WMC72" s="41"/>
      <c r="WMD72" s="41"/>
      <c r="WME72" s="41"/>
      <c r="WMF72" s="41"/>
      <c r="WMG72" s="41"/>
      <c r="WMH72" s="41"/>
      <c r="WMI72" s="41"/>
      <c r="WMJ72" s="41"/>
      <c r="WMK72" s="41"/>
      <c r="WML72" s="41"/>
      <c r="WMM72" s="41"/>
      <c r="WMN72" s="41"/>
      <c r="WMO72" s="41"/>
      <c r="WMP72" s="41"/>
      <c r="WMQ72" s="41"/>
      <c r="WMR72" s="41"/>
      <c r="WMS72" s="41"/>
      <c r="WMT72" s="41"/>
      <c r="WMU72" s="41"/>
      <c r="WMV72" s="41"/>
      <c r="WMW72" s="41"/>
      <c r="WMX72" s="41"/>
      <c r="WMY72" s="41"/>
      <c r="WMZ72" s="41"/>
      <c r="WNA72" s="41"/>
      <c r="WNB72" s="41"/>
      <c r="WNC72" s="41"/>
      <c r="WND72" s="41"/>
      <c r="WNE72" s="41"/>
      <c r="WNF72" s="41"/>
      <c r="WNG72" s="41"/>
      <c r="WNH72" s="41"/>
      <c r="WNI72" s="41"/>
      <c r="WNJ72" s="41"/>
      <c r="WNK72" s="41"/>
      <c r="WNL72" s="41"/>
      <c r="WNM72" s="41"/>
      <c r="WNN72" s="41"/>
      <c r="WNO72" s="41"/>
      <c r="WNP72" s="41"/>
      <c r="WNQ72" s="41"/>
      <c r="WNR72" s="41"/>
      <c r="WNS72" s="41"/>
      <c r="WNT72" s="41"/>
      <c r="WNU72" s="41"/>
      <c r="WNV72" s="41"/>
      <c r="WNW72" s="41"/>
      <c r="WNX72" s="41"/>
      <c r="WNY72" s="41"/>
      <c r="WNZ72" s="41"/>
      <c r="WOA72" s="41"/>
      <c r="WOB72" s="41"/>
      <c r="WOC72" s="41"/>
      <c r="WOD72" s="41"/>
      <c r="WOE72" s="41"/>
      <c r="WOF72" s="41"/>
      <c r="WOG72" s="41"/>
      <c r="WOH72" s="41"/>
      <c r="WOI72" s="41"/>
      <c r="WOJ72" s="41"/>
      <c r="WOK72" s="41"/>
      <c r="WOL72" s="41"/>
      <c r="WOM72" s="41"/>
      <c r="WON72" s="41"/>
      <c r="WOO72" s="41"/>
      <c r="WOP72" s="41"/>
      <c r="WOQ72" s="41"/>
      <c r="WOR72" s="41"/>
      <c r="WOS72" s="41"/>
      <c r="WOT72" s="41"/>
      <c r="WOU72" s="41"/>
      <c r="WOV72" s="41"/>
      <c r="WOW72" s="41"/>
      <c r="WOX72" s="41"/>
      <c r="WOY72" s="41"/>
      <c r="WOZ72" s="41"/>
      <c r="WPA72" s="41"/>
      <c r="WPB72" s="41"/>
      <c r="WPC72" s="41"/>
      <c r="WPD72" s="41"/>
      <c r="WPE72" s="41"/>
      <c r="WPF72" s="41"/>
      <c r="WPG72" s="41"/>
      <c r="WPH72" s="41"/>
      <c r="WPI72" s="41"/>
      <c r="WPJ72" s="41"/>
      <c r="WPK72" s="41"/>
      <c r="WPL72" s="41"/>
      <c r="WPM72" s="41"/>
      <c r="WPN72" s="41"/>
      <c r="WPO72" s="41"/>
      <c r="WPP72" s="41"/>
      <c r="WPQ72" s="41"/>
      <c r="WPR72" s="41"/>
      <c r="WPS72" s="41"/>
      <c r="WPT72" s="41"/>
      <c r="WPU72" s="41"/>
      <c r="WPV72" s="41"/>
      <c r="WPW72" s="41"/>
      <c r="WPX72" s="41"/>
      <c r="WPY72" s="41"/>
      <c r="WPZ72" s="41"/>
      <c r="WQA72" s="41"/>
      <c r="WQB72" s="41"/>
      <c r="WQC72" s="41"/>
      <c r="WQD72" s="41"/>
      <c r="WQE72" s="41"/>
      <c r="WQF72" s="41"/>
      <c r="WQG72" s="41"/>
      <c r="WQH72" s="41"/>
      <c r="WQI72" s="41"/>
      <c r="WQJ72" s="41"/>
      <c r="WQK72" s="41"/>
      <c r="WQL72" s="41"/>
      <c r="WQM72" s="41"/>
      <c r="WQN72" s="41"/>
      <c r="WQO72" s="41"/>
      <c r="WQP72" s="41"/>
      <c r="WQQ72" s="41"/>
      <c r="WQR72" s="41"/>
      <c r="WQS72" s="41"/>
      <c r="WQT72" s="41"/>
      <c r="WQU72" s="41"/>
      <c r="WQV72" s="41"/>
      <c r="WQW72" s="41"/>
      <c r="WQX72" s="41"/>
      <c r="WQY72" s="41"/>
      <c r="WQZ72" s="41"/>
      <c r="WRA72" s="41"/>
      <c r="WRB72" s="41"/>
      <c r="WRC72" s="41"/>
      <c r="WRD72" s="41"/>
      <c r="WRE72" s="41"/>
      <c r="WRF72" s="41"/>
      <c r="WRG72" s="41"/>
      <c r="WRH72" s="41"/>
      <c r="WRI72" s="41"/>
      <c r="WRJ72" s="41"/>
      <c r="WRK72" s="41"/>
      <c r="WRL72" s="41"/>
      <c r="WRM72" s="41"/>
      <c r="WRN72" s="41"/>
      <c r="WRO72" s="41"/>
      <c r="WRP72" s="41"/>
      <c r="WRQ72" s="41"/>
      <c r="WRR72" s="41"/>
      <c r="WRS72" s="41"/>
      <c r="WRT72" s="41"/>
      <c r="WRU72" s="41"/>
      <c r="WRV72" s="41"/>
      <c r="WRW72" s="41"/>
      <c r="WRX72" s="41"/>
      <c r="WRY72" s="41"/>
      <c r="WRZ72" s="41"/>
      <c r="WSA72" s="41"/>
      <c r="WSB72" s="41"/>
      <c r="WSC72" s="41"/>
      <c r="WSD72" s="41"/>
      <c r="WSE72" s="41"/>
      <c r="WSF72" s="41"/>
      <c r="WSG72" s="41"/>
      <c r="WSH72" s="41"/>
      <c r="WSI72" s="41"/>
      <c r="WSJ72" s="41"/>
      <c r="WSK72" s="41"/>
      <c r="WSL72" s="41"/>
      <c r="WSM72" s="41"/>
      <c r="WSN72" s="41"/>
      <c r="WSO72" s="41"/>
      <c r="WSP72" s="41"/>
      <c r="WSQ72" s="41"/>
      <c r="WSR72" s="41"/>
      <c r="WSS72" s="41"/>
      <c r="WST72" s="41"/>
      <c r="WSU72" s="41"/>
      <c r="WSV72" s="41"/>
      <c r="WSW72" s="41"/>
      <c r="WSX72" s="41"/>
      <c r="WSY72" s="41"/>
      <c r="WSZ72" s="41"/>
      <c r="WTA72" s="41"/>
      <c r="WTB72" s="41"/>
      <c r="WTC72" s="41"/>
      <c r="WTD72" s="41"/>
      <c r="WTE72" s="41"/>
      <c r="WTF72" s="41"/>
      <c r="WTG72" s="41"/>
      <c r="WTH72" s="41"/>
      <c r="WTI72" s="41"/>
      <c r="WTJ72" s="41"/>
      <c r="WTK72" s="41"/>
      <c r="WTL72" s="41"/>
      <c r="WTM72" s="41"/>
      <c r="WTN72" s="41"/>
      <c r="WTO72" s="41"/>
      <c r="WTP72" s="41"/>
      <c r="WTQ72" s="41"/>
      <c r="WTR72" s="41"/>
      <c r="WTS72" s="41"/>
      <c r="WTT72" s="41"/>
      <c r="WTU72" s="41"/>
      <c r="WTV72" s="41"/>
      <c r="WTW72" s="41"/>
      <c r="WTX72" s="41"/>
      <c r="WTY72" s="41"/>
      <c r="WTZ72" s="41"/>
      <c r="WUA72" s="41"/>
      <c r="WUB72" s="41"/>
      <c r="WUC72" s="41"/>
      <c r="WUD72" s="41"/>
      <c r="WUE72" s="41"/>
      <c r="WUF72" s="41"/>
      <c r="WUG72" s="41"/>
      <c r="WUH72" s="41"/>
      <c r="WUI72" s="41"/>
      <c r="WUJ72" s="41"/>
      <c r="WUK72" s="41"/>
      <c r="WUL72" s="41"/>
      <c r="WUM72" s="41"/>
      <c r="WUN72" s="41"/>
      <c r="WUO72" s="41"/>
      <c r="WUP72" s="41"/>
      <c r="WUQ72" s="41"/>
      <c r="WUR72" s="41"/>
      <c r="WUS72" s="41"/>
      <c r="WUT72" s="41"/>
      <c r="WUU72" s="41"/>
      <c r="WUV72" s="41"/>
      <c r="WUW72" s="41"/>
      <c r="WUX72" s="41"/>
      <c r="WUY72" s="41"/>
      <c r="WUZ72" s="41"/>
      <c r="WVA72" s="41"/>
      <c r="WVB72" s="41"/>
      <c r="WVC72" s="41"/>
      <c r="WVD72" s="41"/>
      <c r="WVE72" s="41"/>
      <c r="WVF72" s="41"/>
      <c r="WVG72" s="41"/>
      <c r="WVH72" s="41"/>
      <c r="WVI72" s="41"/>
      <c r="WVJ72" s="41"/>
      <c r="WVK72" s="41"/>
      <c r="WVL72" s="41"/>
      <c r="WVM72" s="41"/>
      <c r="WVN72" s="41"/>
      <c r="WVO72" s="41"/>
      <c r="WVP72" s="41"/>
      <c r="WVQ72" s="41"/>
      <c r="WVR72" s="41"/>
      <c r="WVS72" s="41"/>
      <c r="WVT72" s="41"/>
      <c r="WVU72" s="41"/>
      <c r="WVV72" s="41"/>
      <c r="WVW72" s="41"/>
      <c r="WVX72" s="41"/>
      <c r="WVY72" s="41"/>
      <c r="WVZ72" s="41"/>
      <c r="WWA72" s="41"/>
      <c r="WWB72" s="41"/>
      <c r="WWC72" s="41"/>
      <c r="WWD72" s="41"/>
      <c r="WWE72" s="41"/>
      <c r="WWF72" s="41"/>
      <c r="WWG72" s="41"/>
      <c r="WWH72" s="41"/>
      <c r="WWI72" s="41"/>
      <c r="WWJ72" s="41"/>
      <c r="WWK72" s="41"/>
      <c r="WWL72" s="41"/>
      <c r="WWM72" s="41"/>
      <c r="WWN72" s="41"/>
      <c r="WWO72" s="41"/>
      <c r="WWP72" s="41"/>
      <c r="WWQ72" s="41"/>
      <c r="WWR72" s="41"/>
      <c r="WWS72" s="41"/>
      <c r="WWT72" s="41"/>
      <c r="WWU72" s="41"/>
      <c r="WWV72" s="41"/>
      <c r="WWW72" s="41"/>
      <c r="WWX72" s="41"/>
      <c r="WWY72" s="41"/>
      <c r="WWZ72" s="41"/>
      <c r="WXA72" s="41"/>
      <c r="WXB72" s="41"/>
      <c r="WXC72" s="41"/>
      <c r="WXD72" s="41"/>
      <c r="WXE72" s="41"/>
      <c r="WXF72" s="41"/>
      <c r="WXG72" s="41"/>
      <c r="WXH72" s="41"/>
      <c r="WXI72" s="41"/>
      <c r="WXJ72" s="41"/>
      <c r="WXK72" s="41"/>
      <c r="WXL72" s="41"/>
      <c r="WXM72" s="41"/>
      <c r="WXN72" s="41"/>
      <c r="WXO72" s="41"/>
      <c r="WXP72" s="41"/>
      <c r="WXQ72" s="41"/>
      <c r="WXR72" s="41"/>
      <c r="WXS72" s="41"/>
      <c r="WXT72" s="41"/>
      <c r="WXU72" s="41"/>
      <c r="WXV72" s="41"/>
      <c r="WXW72" s="41"/>
      <c r="WXX72" s="41"/>
      <c r="WXY72" s="41"/>
      <c r="WXZ72" s="41"/>
      <c r="WYA72" s="41"/>
      <c r="WYB72" s="41"/>
      <c r="WYC72" s="41"/>
      <c r="WYD72" s="41"/>
      <c r="WYE72" s="41"/>
      <c r="WYF72" s="41"/>
      <c r="WYG72" s="41"/>
      <c r="WYH72" s="41"/>
      <c r="WYI72" s="41"/>
      <c r="WYJ72" s="41"/>
      <c r="WYK72" s="41"/>
      <c r="WYL72" s="41"/>
      <c r="WYM72" s="41"/>
      <c r="WYN72" s="41"/>
      <c r="WYO72" s="41"/>
      <c r="WYP72" s="41"/>
      <c r="WYQ72" s="41"/>
      <c r="WYR72" s="41"/>
      <c r="WYS72" s="41"/>
      <c r="WYT72" s="41"/>
      <c r="WYU72" s="41"/>
      <c r="WYV72" s="41"/>
      <c r="WYW72" s="41"/>
      <c r="WYX72" s="41"/>
      <c r="WYY72" s="41"/>
      <c r="WYZ72" s="41"/>
      <c r="WZA72" s="41"/>
      <c r="WZB72" s="41"/>
      <c r="WZC72" s="41"/>
      <c r="WZD72" s="41"/>
      <c r="WZE72" s="41"/>
      <c r="WZF72" s="41"/>
      <c r="WZG72" s="41"/>
      <c r="WZH72" s="41"/>
      <c r="WZI72" s="41"/>
      <c r="WZJ72" s="41"/>
      <c r="WZK72" s="41"/>
      <c r="WZL72" s="41"/>
      <c r="WZM72" s="41"/>
      <c r="WZN72" s="41"/>
      <c r="WZO72" s="41"/>
      <c r="WZP72" s="41"/>
      <c r="WZQ72" s="41"/>
      <c r="WZR72" s="41"/>
      <c r="WZS72" s="41"/>
      <c r="WZT72" s="41"/>
      <c r="WZU72" s="41"/>
      <c r="WZV72" s="41"/>
      <c r="WZW72" s="41"/>
      <c r="WZX72" s="41"/>
      <c r="WZY72" s="41"/>
      <c r="WZZ72" s="41"/>
      <c r="XAA72" s="41"/>
      <c r="XAB72" s="41"/>
      <c r="XAC72" s="41"/>
      <c r="XAD72" s="41"/>
      <c r="XAE72" s="41"/>
      <c r="XAF72" s="41"/>
      <c r="XAG72" s="41"/>
      <c r="XAH72" s="41"/>
      <c r="XAI72" s="41"/>
      <c r="XAJ72" s="41"/>
      <c r="XAK72" s="41"/>
      <c r="XAL72" s="41"/>
      <c r="XAM72" s="41"/>
      <c r="XAN72" s="41"/>
      <c r="XAO72" s="41"/>
      <c r="XAP72" s="41"/>
      <c r="XAQ72" s="41"/>
      <c r="XAR72" s="41"/>
      <c r="XAS72" s="41"/>
      <c r="XAT72" s="41"/>
      <c r="XAU72" s="41"/>
      <c r="XAV72" s="41"/>
      <c r="XAW72" s="41"/>
      <c r="XAX72" s="41"/>
      <c r="XAY72" s="41"/>
      <c r="XAZ72" s="41"/>
      <c r="XBA72" s="41"/>
      <c r="XBB72" s="41"/>
      <c r="XBC72" s="41"/>
      <c r="XBD72" s="41"/>
      <c r="XBE72" s="41"/>
      <c r="XBF72" s="41"/>
      <c r="XBG72" s="41"/>
      <c r="XBH72" s="41"/>
      <c r="XBI72" s="41"/>
      <c r="XBJ72" s="41"/>
      <c r="XBK72" s="41"/>
      <c r="XBL72" s="41"/>
      <c r="XBM72" s="41"/>
      <c r="XBN72" s="41"/>
      <c r="XBO72" s="41"/>
      <c r="XBP72" s="41"/>
      <c r="XBQ72" s="41"/>
      <c r="XBR72" s="41"/>
      <c r="XBS72" s="41"/>
      <c r="XBT72" s="41"/>
      <c r="XBU72" s="41"/>
      <c r="XBV72" s="41"/>
      <c r="XBW72" s="41"/>
      <c r="XBX72" s="41"/>
      <c r="XBY72" s="41"/>
      <c r="XBZ72" s="41"/>
      <c r="XCA72" s="41"/>
      <c r="XCB72" s="41"/>
      <c r="XCC72" s="41"/>
      <c r="XCD72" s="41"/>
      <c r="XCE72" s="41"/>
      <c r="XCF72" s="41"/>
      <c r="XCG72" s="41"/>
      <c r="XCH72" s="41"/>
      <c r="XCI72" s="41"/>
      <c r="XCJ72" s="41"/>
      <c r="XCK72" s="41"/>
      <c r="XCL72" s="41"/>
      <c r="XCM72" s="41"/>
      <c r="XCN72" s="41"/>
      <c r="XCO72" s="41"/>
      <c r="XCP72" s="41"/>
      <c r="XCQ72" s="41"/>
      <c r="XCR72" s="41"/>
      <c r="XCS72" s="41"/>
      <c r="XCT72" s="41"/>
      <c r="XCU72" s="41"/>
      <c r="XCV72" s="41"/>
      <c r="XCW72" s="41"/>
      <c r="XCX72" s="41"/>
      <c r="XCY72" s="41"/>
      <c r="XCZ72" s="41"/>
      <c r="XDA72" s="41"/>
      <c r="XDB72" s="41"/>
      <c r="XDC72" s="41"/>
      <c r="XDD72" s="41"/>
      <c r="XDE72" s="41"/>
      <c r="XDF72" s="41"/>
      <c r="XDG72" s="41"/>
      <c r="XDH72" s="41"/>
      <c r="XDI72" s="41"/>
      <c r="XDJ72" s="41"/>
      <c r="XDK72" s="41"/>
      <c r="XDL72" s="41"/>
      <c r="XDM72" s="41"/>
      <c r="XDN72" s="41"/>
      <c r="XDO72" s="41"/>
      <c r="XDP72" s="41"/>
      <c r="XDQ72" s="41"/>
      <c r="XDR72" s="41"/>
      <c r="XDS72" s="41"/>
      <c r="XDT72" s="41"/>
      <c r="XDU72" s="41"/>
      <c r="XDV72" s="41"/>
      <c r="XDW72" s="41"/>
      <c r="XDX72" s="41"/>
      <c r="XDY72" s="41"/>
      <c r="XDZ72" s="41"/>
      <c r="XEA72" s="41"/>
      <c r="XEB72" s="41"/>
      <c r="XEC72" s="41"/>
      <c r="XED72" s="41"/>
      <c r="XEE72" s="41"/>
      <c r="XEF72" s="41"/>
      <c r="XEG72" s="41"/>
      <c r="XEH72" s="41"/>
      <c r="XEI72" s="41"/>
      <c r="XEJ72" s="41"/>
      <c r="XEK72" s="41"/>
      <c r="XEL72" s="41"/>
      <c r="XEM72" s="41"/>
      <c r="XEN72" s="41"/>
      <c r="XEO72" s="41"/>
      <c r="XEP72" s="41"/>
      <c r="XEQ72" s="41"/>
      <c r="XER72" s="41"/>
      <c r="XES72" s="41"/>
      <c r="XET72" s="41"/>
      <c r="XEU72" s="41"/>
      <c r="XEV72" s="41"/>
      <c r="XEW72" s="41"/>
    </row>
    <row r="73" spans="1:16377" s="41" customFormat="1" ht="56" customHeight="1" x14ac:dyDescent="0.15">
      <c r="B73" s="61" t="s">
        <v>349</v>
      </c>
      <c r="C73" s="113" t="s">
        <v>11</v>
      </c>
      <c r="D73" s="113" t="s">
        <v>87</v>
      </c>
      <c r="E73" s="113" t="s">
        <v>88</v>
      </c>
      <c r="F73" s="113" t="s">
        <v>89</v>
      </c>
      <c r="G73" s="113" t="s">
        <v>89</v>
      </c>
      <c r="H73" s="36">
        <f>SUM(I73:AM73)</f>
        <v>33</v>
      </c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>
        <f>(25+3+5)</f>
        <v>33</v>
      </c>
      <c r="T73" s="37"/>
      <c r="U73" s="37"/>
      <c r="V73" s="37"/>
      <c r="W73" s="37"/>
      <c r="X73" s="37"/>
      <c r="Y73" s="37"/>
      <c r="Z73" s="37"/>
      <c r="AA73" s="89"/>
      <c r="AB73" s="37"/>
      <c r="AC73" s="37"/>
      <c r="AD73" s="37"/>
      <c r="AE73" s="37"/>
      <c r="AF73" s="37"/>
      <c r="AG73" s="37"/>
      <c r="AH73" s="37"/>
      <c r="AI73" s="37"/>
      <c r="AJ73" s="37"/>
      <c r="AK73" s="38"/>
      <c r="AL73" s="38"/>
      <c r="AM73" s="38"/>
      <c r="AN73" s="39"/>
      <c r="AO73" s="39"/>
      <c r="AP73" s="39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5"/>
      <c r="EB73" s="55"/>
      <c r="EC73" s="55"/>
      <c r="ED73" s="55"/>
      <c r="EE73" s="55"/>
      <c r="EF73" s="55"/>
      <c r="EG73" s="55"/>
      <c r="EH73" s="55"/>
      <c r="EI73" s="55"/>
      <c r="EJ73" s="55"/>
      <c r="EK73" s="55"/>
      <c r="EL73" s="55"/>
      <c r="EM73" s="55"/>
      <c r="EN73" s="55"/>
      <c r="EO73" s="55"/>
      <c r="EP73" s="55"/>
      <c r="EQ73" s="55"/>
      <c r="ER73" s="55"/>
      <c r="ES73" s="55"/>
      <c r="ET73" s="55"/>
      <c r="EU73" s="55"/>
      <c r="EV73" s="55"/>
      <c r="EW73" s="55"/>
      <c r="EX73" s="55"/>
      <c r="EY73" s="55"/>
      <c r="EZ73" s="55"/>
      <c r="FA73" s="55"/>
      <c r="FB73" s="55"/>
      <c r="FC73" s="55"/>
      <c r="FD73" s="55"/>
      <c r="FE73" s="55"/>
      <c r="FF73" s="55"/>
      <c r="FG73" s="55"/>
      <c r="FH73" s="55"/>
      <c r="FI73" s="55"/>
      <c r="FJ73" s="55"/>
      <c r="FK73" s="55"/>
      <c r="FL73" s="55"/>
      <c r="FM73" s="55"/>
      <c r="FN73" s="55"/>
      <c r="FO73" s="55"/>
      <c r="FP73" s="55"/>
      <c r="FQ73" s="55"/>
      <c r="FR73" s="55"/>
      <c r="FS73" s="55"/>
      <c r="FT73" s="55"/>
      <c r="FU73" s="55"/>
      <c r="FV73" s="55"/>
      <c r="FW73" s="55"/>
      <c r="FX73" s="55"/>
      <c r="FY73" s="55"/>
      <c r="FZ73" s="55"/>
      <c r="GA73" s="55"/>
      <c r="GB73" s="55"/>
      <c r="GC73" s="55"/>
      <c r="GD73" s="55"/>
      <c r="GE73" s="55"/>
      <c r="GF73" s="55"/>
      <c r="GG73" s="55"/>
      <c r="GH73" s="55"/>
      <c r="GI73" s="55"/>
      <c r="GJ73" s="55"/>
      <c r="GK73" s="55"/>
      <c r="GL73" s="55"/>
      <c r="GM73" s="55"/>
      <c r="GN73" s="55"/>
      <c r="GO73" s="55"/>
      <c r="GP73" s="55"/>
      <c r="GQ73" s="55"/>
      <c r="GR73" s="55"/>
      <c r="GS73" s="55"/>
      <c r="GT73" s="55"/>
      <c r="GU73" s="55"/>
      <c r="GV73" s="55"/>
      <c r="GW73" s="55"/>
      <c r="GX73" s="55"/>
      <c r="GY73" s="55"/>
      <c r="GZ73" s="55"/>
      <c r="HA73" s="55"/>
      <c r="HB73" s="55"/>
      <c r="HC73" s="55"/>
      <c r="HD73" s="55"/>
      <c r="HE73" s="55"/>
      <c r="HF73" s="55"/>
      <c r="HG73" s="55"/>
      <c r="HH73" s="55"/>
      <c r="HI73" s="55"/>
      <c r="HJ73" s="55"/>
      <c r="HK73" s="55"/>
      <c r="HL73" s="55"/>
      <c r="HM73" s="55"/>
      <c r="HN73" s="55"/>
      <c r="HO73" s="55"/>
      <c r="HP73" s="55"/>
      <c r="HQ73" s="55"/>
      <c r="HR73" s="55"/>
      <c r="HS73" s="55"/>
      <c r="HT73" s="55"/>
      <c r="HU73" s="55"/>
      <c r="HV73" s="55"/>
      <c r="HW73" s="55"/>
      <c r="HX73" s="55"/>
      <c r="HY73" s="55"/>
      <c r="HZ73" s="55"/>
      <c r="IA73" s="55"/>
      <c r="IB73" s="55"/>
      <c r="IC73" s="55"/>
      <c r="ID73" s="55"/>
      <c r="IE73" s="55"/>
      <c r="IF73" s="55"/>
      <c r="IG73" s="55"/>
      <c r="IH73" s="55"/>
      <c r="II73" s="55"/>
      <c r="IJ73" s="55"/>
      <c r="IK73" s="55"/>
      <c r="IL73" s="55"/>
      <c r="IM73" s="55"/>
      <c r="IN73" s="55"/>
      <c r="IO73" s="55"/>
      <c r="IP73" s="55"/>
      <c r="IQ73" s="55"/>
      <c r="IR73" s="55"/>
      <c r="IS73" s="55"/>
      <c r="IT73" s="55"/>
      <c r="IU73" s="55"/>
      <c r="IV73" s="55"/>
      <c r="IW73" s="55"/>
      <c r="IX73" s="55"/>
      <c r="IY73" s="55"/>
      <c r="IZ73" s="55"/>
      <c r="JA73" s="55"/>
      <c r="JB73" s="55"/>
      <c r="JC73" s="55"/>
      <c r="JD73" s="55"/>
      <c r="JE73" s="55"/>
      <c r="JF73" s="55"/>
      <c r="JG73" s="55"/>
      <c r="JH73" s="55"/>
      <c r="JI73" s="55"/>
      <c r="JJ73" s="55"/>
      <c r="JK73" s="55"/>
      <c r="JL73" s="55"/>
      <c r="JM73" s="55"/>
      <c r="JN73" s="55"/>
      <c r="JO73" s="55"/>
      <c r="JP73" s="55"/>
      <c r="JQ73" s="55"/>
      <c r="JR73" s="55"/>
      <c r="JS73" s="55"/>
      <c r="JT73" s="55"/>
      <c r="JU73" s="55"/>
      <c r="JV73" s="55"/>
      <c r="JW73" s="55"/>
      <c r="JX73" s="55"/>
      <c r="JY73" s="55"/>
      <c r="JZ73" s="55"/>
      <c r="KA73" s="55"/>
      <c r="KB73" s="55"/>
      <c r="KC73" s="55"/>
      <c r="KD73" s="55"/>
      <c r="KE73" s="55"/>
      <c r="KF73" s="55"/>
      <c r="KG73" s="55"/>
      <c r="KH73" s="55"/>
      <c r="KI73" s="55"/>
      <c r="KJ73" s="55"/>
      <c r="KK73" s="55"/>
      <c r="KL73" s="55"/>
      <c r="KM73" s="55"/>
      <c r="KN73" s="55"/>
      <c r="KO73" s="55"/>
      <c r="KP73" s="55"/>
      <c r="KQ73" s="55"/>
      <c r="KR73" s="55"/>
      <c r="KS73" s="55"/>
      <c r="KT73" s="55"/>
      <c r="KU73" s="55"/>
      <c r="KV73" s="55"/>
      <c r="KW73" s="55"/>
      <c r="KX73" s="55"/>
      <c r="KY73" s="55"/>
      <c r="KZ73" s="55"/>
      <c r="LA73" s="55"/>
      <c r="LB73" s="55"/>
      <c r="LC73" s="55"/>
      <c r="LD73" s="55"/>
      <c r="LE73" s="55"/>
      <c r="LF73" s="55"/>
      <c r="LG73" s="55"/>
      <c r="LH73" s="55"/>
      <c r="LI73" s="55"/>
      <c r="LJ73" s="55"/>
      <c r="LK73" s="55"/>
      <c r="LL73" s="55"/>
      <c r="LM73" s="55"/>
      <c r="LN73" s="55"/>
      <c r="LO73" s="55"/>
      <c r="LP73" s="55"/>
      <c r="LQ73" s="55"/>
      <c r="LR73" s="55"/>
      <c r="LS73" s="55"/>
      <c r="LT73" s="55"/>
      <c r="LU73" s="55"/>
      <c r="LV73" s="55"/>
      <c r="LW73" s="55"/>
      <c r="LX73" s="55"/>
      <c r="LY73" s="55"/>
      <c r="LZ73" s="55"/>
      <c r="MA73" s="55"/>
      <c r="MB73" s="55"/>
      <c r="MC73" s="55"/>
      <c r="MD73" s="55"/>
      <c r="ME73" s="55"/>
      <c r="MF73" s="55"/>
      <c r="MG73" s="55"/>
      <c r="MH73" s="55"/>
      <c r="MI73" s="55"/>
      <c r="MJ73" s="55"/>
      <c r="MK73" s="55"/>
      <c r="ML73" s="55"/>
      <c r="MM73" s="55"/>
      <c r="MN73" s="55"/>
      <c r="MO73" s="55"/>
      <c r="MP73" s="55"/>
      <c r="MQ73" s="55"/>
      <c r="MR73" s="55"/>
      <c r="MS73" s="55"/>
      <c r="MT73" s="55"/>
      <c r="MU73" s="55"/>
      <c r="MV73" s="55"/>
      <c r="MW73" s="55"/>
      <c r="MX73" s="55"/>
      <c r="MY73" s="55"/>
      <c r="MZ73" s="55"/>
      <c r="NA73" s="55"/>
      <c r="NB73" s="55"/>
      <c r="NC73" s="55"/>
      <c r="ND73" s="55"/>
      <c r="NE73" s="55"/>
      <c r="NF73" s="55"/>
      <c r="NG73" s="55"/>
      <c r="NH73" s="55"/>
      <c r="NI73" s="55"/>
      <c r="NJ73" s="55"/>
      <c r="NK73" s="55"/>
      <c r="NL73" s="55"/>
      <c r="NM73" s="55"/>
      <c r="NN73" s="55"/>
      <c r="NO73" s="55"/>
      <c r="NP73" s="55"/>
      <c r="NQ73" s="55"/>
      <c r="NR73" s="55"/>
      <c r="NS73" s="55"/>
      <c r="NT73" s="55"/>
      <c r="NU73" s="55"/>
      <c r="NV73" s="55"/>
      <c r="NW73" s="55"/>
      <c r="NX73" s="55"/>
      <c r="NY73" s="55"/>
      <c r="NZ73" s="55"/>
      <c r="OA73" s="55"/>
      <c r="OB73" s="55"/>
      <c r="OC73" s="55"/>
      <c r="OD73" s="55"/>
      <c r="OE73" s="55"/>
      <c r="OF73" s="55"/>
      <c r="OG73" s="55"/>
      <c r="OH73" s="55"/>
      <c r="OI73" s="55"/>
      <c r="OJ73" s="55"/>
      <c r="OK73" s="55"/>
      <c r="OL73" s="55"/>
      <c r="OM73" s="55"/>
      <c r="ON73" s="55"/>
      <c r="OO73" s="55"/>
      <c r="OP73" s="55"/>
      <c r="OQ73" s="55"/>
      <c r="OR73" s="55"/>
      <c r="OS73" s="55"/>
      <c r="OT73" s="55"/>
      <c r="OU73" s="55"/>
      <c r="OV73" s="55"/>
      <c r="OW73" s="55"/>
      <c r="OX73" s="55"/>
      <c r="OY73" s="55"/>
      <c r="OZ73" s="55"/>
      <c r="PA73" s="55"/>
      <c r="PB73" s="55"/>
      <c r="PC73" s="55"/>
      <c r="PD73" s="55"/>
      <c r="PE73" s="55"/>
      <c r="PF73" s="55"/>
      <c r="PG73" s="55"/>
      <c r="PH73" s="55"/>
      <c r="PI73" s="55"/>
      <c r="PJ73" s="55"/>
      <c r="PK73" s="55"/>
      <c r="PL73" s="55"/>
      <c r="PM73" s="55"/>
      <c r="PN73" s="55"/>
      <c r="PO73" s="55"/>
      <c r="PP73" s="55"/>
      <c r="PQ73" s="55"/>
      <c r="PR73" s="55"/>
      <c r="PS73" s="55"/>
      <c r="PT73" s="55"/>
      <c r="PU73" s="55"/>
      <c r="PV73" s="55"/>
      <c r="PW73" s="55"/>
      <c r="PX73" s="55"/>
      <c r="PY73" s="55"/>
      <c r="PZ73" s="55"/>
      <c r="QA73" s="55"/>
      <c r="QB73" s="55"/>
      <c r="QC73" s="55"/>
      <c r="QD73" s="55"/>
      <c r="QE73" s="55"/>
      <c r="QF73" s="55"/>
      <c r="QG73" s="55"/>
      <c r="QH73" s="55"/>
      <c r="QI73" s="55"/>
      <c r="QJ73" s="55"/>
      <c r="QK73" s="55"/>
      <c r="QL73" s="55"/>
      <c r="QM73" s="55"/>
      <c r="QN73" s="55"/>
      <c r="QO73" s="55"/>
      <c r="QP73" s="55"/>
      <c r="QQ73" s="55"/>
      <c r="QR73" s="55"/>
      <c r="QS73" s="55"/>
      <c r="QT73" s="55"/>
      <c r="QU73" s="55"/>
      <c r="QV73" s="55"/>
      <c r="QW73" s="55"/>
      <c r="QX73" s="55"/>
      <c r="QY73" s="55"/>
      <c r="QZ73" s="55"/>
      <c r="RA73" s="55"/>
      <c r="RB73" s="55"/>
      <c r="RC73" s="55"/>
      <c r="RD73" s="55"/>
      <c r="RE73" s="55"/>
      <c r="RF73" s="55"/>
      <c r="RG73" s="55"/>
      <c r="RH73" s="55"/>
      <c r="RI73" s="55"/>
      <c r="RJ73" s="55"/>
      <c r="RK73" s="55"/>
      <c r="RL73" s="55"/>
      <c r="RM73" s="55"/>
      <c r="RN73" s="55"/>
      <c r="RO73" s="55"/>
      <c r="RP73" s="55"/>
      <c r="RQ73" s="55"/>
      <c r="RR73" s="55"/>
      <c r="RS73" s="55"/>
      <c r="RT73" s="55"/>
      <c r="RU73" s="55"/>
      <c r="RV73" s="55"/>
      <c r="RW73" s="55"/>
      <c r="RX73" s="55"/>
      <c r="RY73" s="55"/>
      <c r="RZ73" s="55"/>
      <c r="SA73" s="55"/>
      <c r="SB73" s="55"/>
      <c r="SC73" s="55"/>
      <c r="SD73" s="55"/>
      <c r="SE73" s="55"/>
      <c r="SF73" s="55"/>
      <c r="SG73" s="55"/>
      <c r="SH73" s="55"/>
      <c r="SI73" s="55"/>
      <c r="SJ73" s="55"/>
      <c r="SK73" s="55"/>
      <c r="SL73" s="55"/>
      <c r="SM73" s="55"/>
      <c r="SN73" s="55"/>
      <c r="SO73" s="55"/>
      <c r="SP73" s="55"/>
      <c r="SQ73" s="55"/>
      <c r="SR73" s="55"/>
      <c r="SS73" s="55"/>
      <c r="ST73" s="55"/>
      <c r="SU73" s="55"/>
      <c r="SV73" s="55"/>
      <c r="SW73" s="55"/>
      <c r="SX73" s="55"/>
      <c r="SY73" s="55"/>
      <c r="SZ73" s="55"/>
      <c r="TA73" s="55"/>
      <c r="TB73" s="55"/>
      <c r="TC73" s="55"/>
      <c r="TD73" s="55"/>
      <c r="TE73" s="55"/>
      <c r="TF73" s="55"/>
      <c r="TG73" s="55"/>
      <c r="TH73" s="55"/>
      <c r="TI73" s="55"/>
      <c r="TJ73" s="55"/>
      <c r="TK73" s="55"/>
      <c r="TL73" s="55"/>
      <c r="TM73" s="55"/>
      <c r="TN73" s="55"/>
      <c r="TO73" s="55"/>
      <c r="TP73" s="55"/>
      <c r="TQ73" s="55"/>
      <c r="TR73" s="55"/>
      <c r="TS73" s="55"/>
      <c r="TT73" s="55"/>
      <c r="TU73" s="55"/>
      <c r="TV73" s="55"/>
      <c r="TW73" s="55"/>
      <c r="TX73" s="55"/>
      <c r="TY73" s="55"/>
      <c r="TZ73" s="55"/>
      <c r="UA73" s="55"/>
      <c r="UB73" s="55"/>
      <c r="UC73" s="55"/>
      <c r="UD73" s="55"/>
      <c r="UE73" s="55"/>
      <c r="UF73" s="55"/>
      <c r="UG73" s="55"/>
      <c r="UH73" s="55"/>
      <c r="UI73" s="55"/>
      <c r="UJ73" s="55"/>
      <c r="UK73" s="55"/>
      <c r="UL73" s="55"/>
      <c r="UM73" s="55"/>
      <c r="UN73" s="55"/>
      <c r="UO73" s="55"/>
      <c r="UP73" s="55"/>
      <c r="UQ73" s="55"/>
      <c r="UR73" s="55"/>
      <c r="US73" s="55"/>
      <c r="UT73" s="55"/>
      <c r="UU73" s="55"/>
      <c r="UV73" s="55"/>
      <c r="UW73" s="55"/>
      <c r="UX73" s="55"/>
      <c r="UY73" s="55"/>
      <c r="UZ73" s="55"/>
      <c r="VA73" s="55"/>
      <c r="VB73" s="55"/>
      <c r="VC73" s="55"/>
      <c r="VD73" s="55"/>
      <c r="VE73" s="55"/>
      <c r="VF73" s="55"/>
      <c r="VG73" s="55"/>
      <c r="VH73" s="55"/>
      <c r="VI73" s="55"/>
      <c r="VJ73" s="55"/>
      <c r="VK73" s="55"/>
      <c r="VL73" s="55"/>
      <c r="VM73" s="55"/>
      <c r="VN73" s="55"/>
      <c r="VO73" s="55"/>
      <c r="VP73" s="55"/>
      <c r="VQ73" s="55"/>
      <c r="VR73" s="55"/>
      <c r="VS73" s="55"/>
      <c r="VT73" s="55"/>
      <c r="VU73" s="55"/>
      <c r="VV73" s="55"/>
      <c r="VW73" s="55"/>
      <c r="VX73" s="55"/>
      <c r="VY73" s="55"/>
      <c r="VZ73" s="55"/>
      <c r="WA73" s="55"/>
      <c r="WB73" s="55"/>
      <c r="WC73" s="55"/>
      <c r="WD73" s="55"/>
      <c r="WE73" s="55"/>
      <c r="WF73" s="55"/>
      <c r="WG73" s="55"/>
      <c r="WH73" s="55"/>
      <c r="WI73" s="55"/>
      <c r="WJ73" s="55"/>
      <c r="WK73" s="55"/>
      <c r="WL73" s="55"/>
      <c r="WM73" s="55"/>
      <c r="WN73" s="55"/>
      <c r="WO73" s="55"/>
      <c r="WP73" s="55"/>
      <c r="WQ73" s="55"/>
      <c r="WR73" s="55"/>
      <c r="WS73" s="55"/>
      <c r="WT73" s="55"/>
      <c r="WU73" s="55"/>
      <c r="WV73" s="55"/>
      <c r="WW73" s="55"/>
      <c r="WX73" s="55"/>
      <c r="WY73" s="55"/>
      <c r="WZ73" s="55"/>
      <c r="XA73" s="55"/>
      <c r="XB73" s="55"/>
      <c r="XC73" s="55"/>
      <c r="XD73" s="55"/>
      <c r="XE73" s="55"/>
      <c r="XF73" s="55"/>
      <c r="XG73" s="55"/>
      <c r="XH73" s="55"/>
      <c r="XI73" s="55"/>
      <c r="XJ73" s="55"/>
      <c r="XK73" s="55"/>
      <c r="XL73" s="55"/>
      <c r="XM73" s="55"/>
      <c r="XN73" s="55"/>
      <c r="XO73" s="55"/>
      <c r="XP73" s="55"/>
      <c r="XQ73" s="55"/>
      <c r="XR73" s="55"/>
      <c r="XS73" s="55"/>
      <c r="XT73" s="55"/>
      <c r="XU73" s="55"/>
      <c r="XV73" s="55"/>
      <c r="XW73" s="55"/>
      <c r="XX73" s="55"/>
      <c r="XY73" s="55"/>
      <c r="XZ73" s="55"/>
      <c r="YA73" s="55"/>
      <c r="YB73" s="55"/>
      <c r="YC73" s="55"/>
      <c r="YD73" s="55"/>
      <c r="YE73" s="55"/>
      <c r="YF73" s="55"/>
      <c r="YG73" s="55"/>
      <c r="YH73" s="55"/>
      <c r="YI73" s="55"/>
      <c r="YJ73" s="55"/>
      <c r="YK73" s="55"/>
      <c r="YL73" s="55"/>
      <c r="YM73" s="55"/>
      <c r="YN73" s="55"/>
      <c r="YO73" s="55"/>
      <c r="YP73" s="55"/>
      <c r="YQ73" s="55"/>
      <c r="YR73" s="55"/>
      <c r="YS73" s="55"/>
      <c r="YT73" s="55"/>
      <c r="YU73" s="55"/>
      <c r="YV73" s="55"/>
      <c r="YW73" s="55"/>
      <c r="YX73" s="55"/>
      <c r="YY73" s="55"/>
      <c r="YZ73" s="55"/>
      <c r="ZA73" s="55"/>
      <c r="ZB73" s="55"/>
      <c r="ZC73" s="55"/>
      <c r="ZD73" s="55"/>
      <c r="ZE73" s="55"/>
      <c r="ZF73" s="55"/>
      <c r="ZG73" s="55"/>
      <c r="ZH73" s="55"/>
      <c r="ZI73" s="55"/>
      <c r="ZJ73" s="55"/>
      <c r="ZK73" s="55"/>
      <c r="ZL73" s="55"/>
      <c r="ZM73" s="55"/>
      <c r="ZN73" s="55"/>
      <c r="ZO73" s="55"/>
      <c r="ZP73" s="55"/>
      <c r="ZQ73" s="55"/>
      <c r="ZR73" s="55"/>
      <c r="ZS73" s="55"/>
      <c r="ZT73" s="55"/>
      <c r="ZU73" s="55"/>
      <c r="ZV73" s="55"/>
      <c r="ZW73" s="55"/>
      <c r="ZX73" s="55"/>
      <c r="ZY73" s="55"/>
      <c r="ZZ73" s="55"/>
      <c r="AAA73" s="55"/>
      <c r="AAB73" s="55"/>
      <c r="AAC73" s="55"/>
      <c r="AAD73" s="55"/>
      <c r="AAE73" s="55"/>
      <c r="AAF73" s="55"/>
      <c r="AAG73" s="55"/>
      <c r="AAH73" s="55"/>
      <c r="AAI73" s="55"/>
      <c r="AAJ73" s="55"/>
      <c r="AAK73" s="55"/>
      <c r="AAL73" s="55"/>
      <c r="AAM73" s="55"/>
      <c r="AAN73" s="55"/>
      <c r="AAO73" s="55"/>
      <c r="AAP73" s="55"/>
      <c r="AAQ73" s="55"/>
      <c r="AAR73" s="55"/>
      <c r="AAS73" s="55"/>
      <c r="AAT73" s="55"/>
      <c r="AAU73" s="55"/>
      <c r="AAV73" s="55"/>
      <c r="AAW73" s="55"/>
      <c r="AAX73" s="55"/>
      <c r="AAY73" s="55"/>
      <c r="AAZ73" s="55"/>
      <c r="ABA73" s="55"/>
      <c r="ABB73" s="55"/>
      <c r="ABC73" s="55"/>
      <c r="ABD73" s="55"/>
      <c r="ABE73" s="55"/>
      <c r="ABF73" s="55"/>
      <c r="ABG73" s="55"/>
      <c r="ABH73" s="55"/>
      <c r="ABI73" s="55"/>
      <c r="ABJ73" s="55"/>
      <c r="ABK73" s="55"/>
      <c r="ABL73" s="55"/>
      <c r="ABM73" s="55"/>
      <c r="ABN73" s="55"/>
      <c r="ABO73" s="55"/>
      <c r="ABP73" s="55"/>
      <c r="ABQ73" s="55"/>
      <c r="ABR73" s="55"/>
      <c r="ABS73" s="55"/>
      <c r="ABT73" s="55"/>
      <c r="ABU73" s="55"/>
      <c r="ABV73" s="55"/>
      <c r="ABW73" s="55"/>
      <c r="ABX73" s="55"/>
      <c r="ABY73" s="55"/>
      <c r="ABZ73" s="55"/>
      <c r="ACA73" s="55"/>
      <c r="ACB73" s="55"/>
      <c r="ACC73" s="55"/>
      <c r="ACD73" s="55"/>
      <c r="ACE73" s="55"/>
      <c r="ACF73" s="55"/>
      <c r="ACG73" s="55"/>
      <c r="ACH73" s="55"/>
      <c r="ACI73" s="55"/>
      <c r="ACJ73" s="55"/>
      <c r="ACK73" s="55"/>
      <c r="ACL73" s="55"/>
      <c r="ACM73" s="55"/>
      <c r="ACN73" s="55"/>
      <c r="ACO73" s="55"/>
      <c r="ACP73" s="55"/>
      <c r="ACQ73" s="55"/>
      <c r="ACR73" s="55"/>
      <c r="ACS73" s="55"/>
      <c r="ACT73" s="55"/>
      <c r="ACU73" s="55"/>
      <c r="ACV73" s="55"/>
      <c r="ACW73" s="55"/>
      <c r="ACX73" s="55"/>
      <c r="ACY73" s="55"/>
      <c r="ACZ73" s="55"/>
      <c r="ADA73" s="55"/>
      <c r="ADB73" s="55"/>
      <c r="ADC73" s="55"/>
      <c r="ADD73" s="55"/>
      <c r="ADE73" s="55"/>
      <c r="ADF73" s="55"/>
      <c r="ADG73" s="55"/>
      <c r="ADH73" s="55"/>
      <c r="ADI73" s="55"/>
      <c r="ADJ73" s="55"/>
      <c r="ADK73" s="55"/>
      <c r="ADL73" s="55"/>
      <c r="ADM73" s="55"/>
      <c r="ADN73" s="55"/>
      <c r="ADO73" s="55"/>
      <c r="ADP73" s="55"/>
      <c r="ADQ73" s="55"/>
      <c r="ADR73" s="55"/>
      <c r="ADS73" s="55"/>
      <c r="ADT73" s="55"/>
      <c r="ADU73" s="55"/>
      <c r="ADV73" s="55"/>
      <c r="ADW73" s="55"/>
      <c r="ADX73" s="55"/>
      <c r="ADY73" s="55"/>
      <c r="ADZ73" s="55"/>
      <c r="AEA73" s="55"/>
      <c r="AEB73" s="55"/>
      <c r="AEC73" s="55"/>
      <c r="AED73" s="55"/>
      <c r="AEE73" s="55"/>
      <c r="AEF73" s="55"/>
      <c r="AEG73" s="55"/>
      <c r="AEH73" s="55"/>
      <c r="AEI73" s="55"/>
      <c r="AEJ73" s="55"/>
      <c r="AEK73" s="55"/>
      <c r="AEL73" s="55"/>
      <c r="AEM73" s="55"/>
      <c r="AEN73" s="55"/>
      <c r="AEO73" s="55"/>
      <c r="AEP73" s="55"/>
      <c r="AEQ73" s="55"/>
      <c r="AER73" s="55"/>
      <c r="AES73" s="55"/>
      <c r="AET73" s="55"/>
      <c r="AEU73" s="55"/>
      <c r="AEV73" s="55"/>
      <c r="AEW73" s="55"/>
      <c r="AEX73" s="55"/>
      <c r="AEY73" s="55"/>
      <c r="AEZ73" s="55"/>
      <c r="AFA73" s="55"/>
      <c r="AFB73" s="55"/>
      <c r="AFC73" s="55"/>
      <c r="AFD73" s="55"/>
      <c r="AFE73" s="55"/>
      <c r="AFF73" s="55"/>
      <c r="AFG73" s="55"/>
      <c r="AFH73" s="55"/>
      <c r="AFI73" s="55"/>
      <c r="AFJ73" s="55"/>
      <c r="AFK73" s="55"/>
      <c r="AFL73" s="55"/>
      <c r="AFM73" s="55"/>
      <c r="AFN73" s="55"/>
      <c r="AFO73" s="55"/>
      <c r="AFP73" s="55"/>
      <c r="AFQ73" s="55"/>
      <c r="AFR73" s="55"/>
      <c r="AFS73" s="55"/>
      <c r="AFT73" s="55"/>
      <c r="AFU73" s="55"/>
      <c r="AFV73" s="55"/>
      <c r="AFW73" s="55"/>
      <c r="AFX73" s="55"/>
      <c r="AFY73" s="55"/>
      <c r="AFZ73" s="55"/>
      <c r="AGA73" s="55"/>
      <c r="AGB73" s="55"/>
      <c r="AGC73" s="55"/>
      <c r="AGD73" s="55"/>
      <c r="AGE73" s="55"/>
      <c r="AGF73" s="55"/>
      <c r="AGG73" s="55"/>
      <c r="AGH73" s="55"/>
      <c r="AGI73" s="55"/>
      <c r="AGJ73" s="55"/>
      <c r="AGK73" s="55"/>
      <c r="AGL73" s="55"/>
      <c r="AGM73" s="55"/>
      <c r="AGN73" s="55"/>
      <c r="AGO73" s="55"/>
      <c r="AGP73" s="55"/>
      <c r="AGQ73" s="55"/>
      <c r="AGR73" s="55"/>
      <c r="AGS73" s="55"/>
      <c r="AGT73" s="55"/>
      <c r="AGU73" s="55"/>
      <c r="AGV73" s="55"/>
      <c r="AGW73" s="55"/>
      <c r="AGX73" s="55"/>
      <c r="AGY73" s="55"/>
      <c r="AGZ73" s="55"/>
      <c r="AHA73" s="55"/>
      <c r="AHB73" s="55"/>
      <c r="AHC73" s="55"/>
      <c r="AHD73" s="55"/>
      <c r="AHE73" s="55"/>
      <c r="AHF73" s="55"/>
      <c r="AHG73" s="55"/>
      <c r="AHH73" s="55"/>
      <c r="AHI73" s="55"/>
      <c r="AHJ73" s="55"/>
      <c r="AHK73" s="55"/>
      <c r="AHL73" s="55"/>
      <c r="AHM73" s="55"/>
      <c r="AHN73" s="55"/>
      <c r="AHO73" s="55"/>
      <c r="AHP73" s="55"/>
      <c r="AHQ73" s="55"/>
      <c r="AHR73" s="55"/>
      <c r="AHS73" s="55"/>
      <c r="AHT73" s="55"/>
      <c r="AHU73" s="55"/>
      <c r="AHV73" s="55"/>
      <c r="AHW73" s="55"/>
      <c r="AHX73" s="55"/>
      <c r="AHY73" s="55"/>
      <c r="AHZ73" s="55"/>
      <c r="AIA73" s="55"/>
      <c r="AIB73" s="55"/>
      <c r="AIC73" s="55"/>
      <c r="AID73" s="55"/>
      <c r="AIE73" s="55"/>
      <c r="AIF73" s="55"/>
      <c r="AIG73" s="55"/>
      <c r="AIH73" s="55"/>
      <c r="AII73" s="55"/>
      <c r="AIJ73" s="55"/>
      <c r="AIK73" s="55"/>
      <c r="AIL73" s="55"/>
      <c r="AIM73" s="55"/>
      <c r="AIN73" s="55"/>
      <c r="AIO73" s="55"/>
      <c r="AIP73" s="55"/>
      <c r="AIQ73" s="55"/>
      <c r="AIR73" s="55"/>
      <c r="AIS73" s="55"/>
      <c r="AIT73" s="55"/>
      <c r="AIU73" s="55"/>
      <c r="AIV73" s="55"/>
      <c r="AIW73" s="55"/>
      <c r="AIX73" s="55"/>
      <c r="AIY73" s="55"/>
      <c r="AIZ73" s="55"/>
      <c r="AJA73" s="55"/>
      <c r="AJB73" s="55"/>
      <c r="AJC73" s="55"/>
      <c r="AJD73" s="55"/>
      <c r="AJE73" s="55"/>
      <c r="AJF73" s="55"/>
      <c r="AJG73" s="55"/>
      <c r="AJH73" s="55"/>
      <c r="AJI73" s="55"/>
      <c r="AJJ73" s="55"/>
      <c r="AJK73" s="55"/>
      <c r="AJL73" s="55"/>
      <c r="AJM73" s="55"/>
      <c r="AJN73" s="55"/>
      <c r="AJO73" s="55"/>
      <c r="AJP73" s="55"/>
      <c r="AJQ73" s="55"/>
      <c r="AJR73" s="55"/>
      <c r="AJS73" s="55"/>
      <c r="AJT73" s="55"/>
      <c r="AJU73" s="55"/>
      <c r="AJV73" s="55"/>
      <c r="AJW73" s="55"/>
      <c r="AJX73" s="55"/>
      <c r="AJY73" s="55"/>
      <c r="AJZ73" s="55"/>
      <c r="AKA73" s="55"/>
      <c r="AKB73" s="55"/>
      <c r="AKC73" s="55"/>
      <c r="AKD73" s="55"/>
      <c r="AKE73" s="55"/>
      <c r="AKF73" s="55"/>
      <c r="AKG73" s="55"/>
      <c r="AKH73" s="55"/>
      <c r="AKI73" s="55"/>
      <c r="AKJ73" s="55"/>
      <c r="AKK73" s="55"/>
      <c r="AKL73" s="55"/>
      <c r="AKM73" s="55"/>
      <c r="AKN73" s="55"/>
      <c r="AKO73" s="55"/>
      <c r="AKP73" s="55"/>
      <c r="AKQ73" s="55"/>
      <c r="AKR73" s="55"/>
      <c r="AKS73" s="55"/>
      <c r="AKT73" s="55"/>
      <c r="AKU73" s="55"/>
      <c r="AKV73" s="55"/>
      <c r="AKW73" s="55"/>
      <c r="AKX73" s="55"/>
      <c r="AKY73" s="55"/>
      <c r="AKZ73" s="55"/>
      <c r="ALA73" s="55"/>
      <c r="ALB73" s="55"/>
      <c r="ALC73" s="55"/>
      <c r="ALD73" s="55"/>
      <c r="ALE73" s="55"/>
      <c r="ALF73" s="55"/>
      <c r="ALG73" s="55"/>
      <c r="ALH73" s="55"/>
      <c r="ALI73" s="55"/>
      <c r="ALJ73" s="55"/>
      <c r="ALK73" s="55"/>
      <c r="ALL73" s="55"/>
      <c r="ALM73" s="55"/>
      <c r="ALN73" s="55"/>
      <c r="ALO73" s="55"/>
      <c r="ALP73" s="55"/>
      <c r="ALQ73" s="55"/>
      <c r="ALR73" s="55"/>
      <c r="ALS73" s="55"/>
      <c r="ALT73" s="55"/>
      <c r="ALU73" s="55"/>
      <c r="ALV73" s="55"/>
      <c r="ALW73" s="55"/>
      <c r="ALX73" s="55"/>
      <c r="ALY73" s="55"/>
      <c r="ALZ73" s="55"/>
      <c r="AMA73" s="55"/>
      <c r="AMB73" s="55"/>
      <c r="AMC73" s="55"/>
      <c r="AMD73" s="55"/>
      <c r="AME73" s="55"/>
      <c r="AMF73" s="55"/>
      <c r="AMG73" s="55"/>
      <c r="AMH73" s="55"/>
      <c r="AMI73" s="55"/>
      <c r="AMJ73" s="55"/>
      <c r="AMK73" s="55"/>
      <c r="AML73" s="55"/>
      <c r="AMM73" s="55"/>
      <c r="AMN73" s="55"/>
      <c r="AMO73" s="55"/>
      <c r="AMP73" s="55"/>
      <c r="AMQ73" s="55"/>
      <c r="AMR73" s="55"/>
      <c r="AMS73" s="55"/>
      <c r="AMT73" s="55"/>
      <c r="AMU73" s="55"/>
      <c r="AMV73" s="55"/>
      <c r="AMW73" s="55"/>
      <c r="AMX73" s="55"/>
      <c r="AMY73" s="55"/>
      <c r="AMZ73" s="55"/>
      <c r="ANA73" s="55"/>
      <c r="ANB73" s="55"/>
      <c r="ANC73" s="55"/>
      <c r="AND73" s="55"/>
      <c r="ANE73" s="55"/>
      <c r="ANF73" s="55"/>
      <c r="ANG73" s="55"/>
      <c r="ANH73" s="55"/>
      <c r="ANI73" s="55"/>
      <c r="ANJ73" s="55"/>
      <c r="ANK73" s="55"/>
      <c r="ANL73" s="55"/>
      <c r="ANM73" s="55"/>
      <c r="ANN73" s="55"/>
      <c r="ANO73" s="55"/>
      <c r="ANP73" s="55"/>
      <c r="ANQ73" s="55"/>
      <c r="ANR73" s="55"/>
      <c r="ANS73" s="55"/>
      <c r="ANT73" s="55"/>
      <c r="ANU73" s="55"/>
      <c r="ANV73" s="55"/>
      <c r="ANW73" s="55"/>
      <c r="ANX73" s="55"/>
      <c r="ANY73" s="55"/>
      <c r="ANZ73" s="55"/>
      <c r="AOA73" s="55"/>
      <c r="AOB73" s="55"/>
      <c r="AOC73" s="55"/>
      <c r="AOD73" s="55"/>
      <c r="AOE73" s="55"/>
      <c r="AOF73" s="55"/>
      <c r="AOG73" s="55"/>
      <c r="AOH73" s="55"/>
      <c r="AOI73" s="55"/>
      <c r="AOJ73" s="55"/>
      <c r="AOK73" s="55"/>
      <c r="AOL73" s="55"/>
      <c r="AOM73" s="55"/>
      <c r="AON73" s="55"/>
      <c r="AOO73" s="55"/>
      <c r="AOP73" s="55"/>
      <c r="AOQ73" s="55"/>
      <c r="AOR73" s="55"/>
      <c r="AOS73" s="55"/>
      <c r="AOT73" s="55"/>
      <c r="AOU73" s="55"/>
      <c r="AOV73" s="55"/>
      <c r="AOW73" s="55"/>
      <c r="AOX73" s="55"/>
      <c r="AOY73" s="55"/>
      <c r="AOZ73" s="55"/>
      <c r="APA73" s="55"/>
      <c r="APB73" s="55"/>
      <c r="APC73" s="55"/>
      <c r="APD73" s="55"/>
      <c r="APE73" s="55"/>
      <c r="APF73" s="55"/>
      <c r="APG73" s="55"/>
      <c r="APH73" s="55"/>
      <c r="API73" s="55"/>
      <c r="APJ73" s="55"/>
      <c r="APK73" s="55"/>
      <c r="APL73" s="55"/>
      <c r="APM73" s="55"/>
      <c r="APN73" s="55"/>
      <c r="APO73" s="55"/>
      <c r="APP73" s="55"/>
      <c r="APQ73" s="55"/>
      <c r="APR73" s="55"/>
      <c r="APS73" s="55"/>
      <c r="APT73" s="55"/>
      <c r="APU73" s="55"/>
      <c r="APV73" s="55"/>
      <c r="APW73" s="55"/>
      <c r="APX73" s="55"/>
      <c r="APY73" s="55"/>
      <c r="APZ73" s="55"/>
      <c r="AQA73" s="55"/>
      <c r="AQB73" s="55"/>
      <c r="AQC73" s="55"/>
      <c r="AQD73" s="55"/>
      <c r="AQE73" s="55"/>
      <c r="AQF73" s="55"/>
      <c r="AQG73" s="55"/>
      <c r="AQH73" s="55"/>
      <c r="AQI73" s="55"/>
      <c r="AQJ73" s="55"/>
      <c r="AQK73" s="55"/>
      <c r="AQL73" s="55"/>
      <c r="AQM73" s="55"/>
      <c r="AQN73" s="55"/>
      <c r="AQO73" s="55"/>
      <c r="AQP73" s="55"/>
      <c r="AQQ73" s="55"/>
      <c r="AQR73" s="55"/>
      <c r="AQS73" s="55"/>
      <c r="AQT73" s="55"/>
      <c r="AQU73" s="55"/>
      <c r="AQV73" s="55"/>
      <c r="AQW73" s="55"/>
      <c r="AQX73" s="55"/>
      <c r="AQY73" s="55"/>
      <c r="AQZ73" s="55"/>
      <c r="ARA73" s="55"/>
      <c r="ARB73" s="55"/>
      <c r="ARC73" s="55"/>
      <c r="ARD73" s="55"/>
      <c r="ARE73" s="55"/>
      <c r="ARF73" s="55"/>
      <c r="ARG73" s="55"/>
      <c r="ARH73" s="55"/>
      <c r="ARI73" s="55"/>
      <c r="ARJ73" s="55"/>
      <c r="ARK73" s="55"/>
      <c r="ARL73" s="55"/>
      <c r="ARM73" s="55"/>
      <c r="ARN73" s="55"/>
      <c r="ARO73" s="55"/>
      <c r="ARP73" s="55"/>
      <c r="ARQ73" s="55"/>
      <c r="ARR73" s="55"/>
      <c r="ARS73" s="55"/>
      <c r="ART73" s="55"/>
      <c r="ARU73" s="55"/>
      <c r="ARV73" s="55"/>
      <c r="ARW73" s="55"/>
      <c r="ARX73" s="55"/>
      <c r="ARY73" s="55"/>
      <c r="ARZ73" s="55"/>
      <c r="ASA73" s="55"/>
      <c r="ASB73" s="55"/>
      <c r="ASC73" s="55"/>
      <c r="ASD73" s="55"/>
      <c r="ASE73" s="55"/>
      <c r="ASF73" s="55"/>
      <c r="ASG73" s="55"/>
      <c r="ASH73" s="55"/>
      <c r="ASI73" s="55"/>
      <c r="ASJ73" s="55"/>
      <c r="ASK73" s="55"/>
      <c r="ASL73" s="55"/>
      <c r="ASM73" s="55"/>
      <c r="ASN73" s="55"/>
      <c r="ASO73" s="55"/>
      <c r="ASP73" s="55"/>
      <c r="ASQ73" s="55"/>
      <c r="ASR73" s="55"/>
      <c r="ASS73" s="55"/>
      <c r="AST73" s="55"/>
      <c r="ASU73" s="55"/>
      <c r="ASV73" s="55"/>
      <c r="ASW73" s="55"/>
      <c r="ASX73" s="55"/>
      <c r="ASY73" s="55"/>
      <c r="ASZ73" s="55"/>
      <c r="ATA73" s="55"/>
      <c r="ATB73" s="55"/>
      <c r="ATC73" s="55"/>
      <c r="ATD73" s="55"/>
      <c r="ATE73" s="55"/>
      <c r="ATF73" s="55"/>
      <c r="ATG73" s="55"/>
      <c r="ATH73" s="55"/>
      <c r="ATI73" s="55"/>
      <c r="ATJ73" s="55"/>
      <c r="ATK73" s="55"/>
      <c r="ATL73" s="55"/>
      <c r="ATM73" s="55"/>
      <c r="ATN73" s="55"/>
      <c r="ATO73" s="55"/>
      <c r="ATP73" s="55"/>
      <c r="ATQ73" s="55"/>
      <c r="ATR73" s="55"/>
      <c r="ATS73" s="55"/>
      <c r="ATT73" s="55"/>
      <c r="ATU73" s="55"/>
      <c r="ATV73" s="55"/>
      <c r="ATW73" s="55"/>
      <c r="ATX73" s="55"/>
      <c r="ATY73" s="55"/>
      <c r="ATZ73" s="55"/>
      <c r="AUA73" s="55"/>
      <c r="AUB73" s="55"/>
      <c r="AUC73" s="55"/>
      <c r="AUD73" s="55"/>
      <c r="AUE73" s="55"/>
      <c r="AUF73" s="55"/>
      <c r="AUG73" s="55"/>
      <c r="AUH73" s="55"/>
      <c r="AUI73" s="55"/>
      <c r="AUJ73" s="55"/>
      <c r="AUK73" s="55"/>
      <c r="AUL73" s="55"/>
      <c r="AUM73" s="55"/>
      <c r="AUN73" s="55"/>
      <c r="AUO73" s="55"/>
      <c r="AUP73" s="55"/>
      <c r="AUQ73" s="55"/>
      <c r="AUR73" s="55"/>
      <c r="AUS73" s="55"/>
      <c r="AUT73" s="55"/>
      <c r="AUU73" s="55"/>
      <c r="AUV73" s="55"/>
      <c r="AUW73" s="55"/>
      <c r="AUX73" s="55"/>
      <c r="AUY73" s="55"/>
      <c r="AUZ73" s="55"/>
      <c r="AVA73" s="55"/>
      <c r="AVB73" s="55"/>
      <c r="AVC73" s="55"/>
      <c r="AVD73" s="55"/>
      <c r="AVE73" s="55"/>
      <c r="AVF73" s="55"/>
      <c r="AVG73" s="55"/>
      <c r="AVH73" s="55"/>
      <c r="AVI73" s="55"/>
      <c r="AVJ73" s="55"/>
      <c r="AVK73" s="55"/>
      <c r="AVL73" s="55"/>
      <c r="AVM73" s="55"/>
      <c r="AVN73" s="55"/>
      <c r="AVO73" s="55"/>
      <c r="AVP73" s="55"/>
      <c r="AVQ73" s="55"/>
      <c r="AVR73" s="55"/>
      <c r="AVS73" s="55"/>
      <c r="AVT73" s="55"/>
      <c r="AVU73" s="55"/>
      <c r="AVV73" s="55"/>
      <c r="AVW73" s="55"/>
      <c r="AVX73" s="55"/>
      <c r="AVY73" s="55"/>
      <c r="AVZ73" s="55"/>
      <c r="AWA73" s="55"/>
      <c r="AWB73" s="55"/>
      <c r="AWC73" s="55"/>
      <c r="AWD73" s="55"/>
      <c r="AWE73" s="55"/>
      <c r="AWF73" s="55"/>
      <c r="AWG73" s="55"/>
      <c r="AWH73" s="55"/>
      <c r="AWI73" s="55"/>
      <c r="AWJ73" s="55"/>
      <c r="AWK73" s="55"/>
      <c r="AWL73" s="55"/>
      <c r="AWM73" s="55"/>
      <c r="AWN73" s="55"/>
      <c r="AWO73" s="55"/>
      <c r="AWP73" s="55"/>
      <c r="AWQ73" s="55"/>
      <c r="AWR73" s="55"/>
      <c r="AWS73" s="55"/>
      <c r="AWT73" s="55"/>
      <c r="AWU73" s="55"/>
      <c r="AWV73" s="55"/>
      <c r="AWW73" s="55"/>
      <c r="AWX73" s="55"/>
      <c r="AWY73" s="55"/>
      <c r="AWZ73" s="55"/>
      <c r="AXA73" s="55"/>
      <c r="AXB73" s="55"/>
      <c r="AXC73" s="55"/>
      <c r="AXD73" s="55"/>
      <c r="AXE73" s="55"/>
      <c r="AXF73" s="55"/>
      <c r="AXG73" s="55"/>
      <c r="AXH73" s="55"/>
      <c r="AXI73" s="55"/>
      <c r="AXJ73" s="55"/>
      <c r="AXK73" s="55"/>
      <c r="AXL73" s="55"/>
      <c r="AXM73" s="55"/>
      <c r="AXN73" s="55"/>
      <c r="AXO73" s="55"/>
      <c r="AXP73" s="55"/>
      <c r="AXQ73" s="55"/>
      <c r="AXR73" s="55"/>
      <c r="AXS73" s="55"/>
      <c r="AXT73" s="55"/>
      <c r="AXU73" s="55"/>
      <c r="AXV73" s="55"/>
      <c r="AXW73" s="55"/>
      <c r="AXX73" s="55"/>
      <c r="AXY73" s="55"/>
      <c r="AXZ73" s="55"/>
      <c r="AYA73" s="55"/>
      <c r="AYB73" s="55"/>
      <c r="AYC73" s="55"/>
      <c r="AYD73" s="55"/>
      <c r="AYE73" s="55"/>
      <c r="AYF73" s="55"/>
      <c r="AYG73" s="55"/>
      <c r="AYH73" s="55"/>
      <c r="AYI73" s="55"/>
      <c r="AYJ73" s="55"/>
      <c r="AYK73" s="55"/>
      <c r="AYL73" s="55"/>
      <c r="AYM73" s="55"/>
      <c r="AYN73" s="55"/>
      <c r="AYO73" s="55"/>
      <c r="AYP73" s="55"/>
      <c r="AYQ73" s="55"/>
      <c r="AYR73" s="55"/>
      <c r="AYS73" s="55"/>
      <c r="AYT73" s="55"/>
      <c r="AYU73" s="55"/>
      <c r="AYV73" s="55"/>
      <c r="AYW73" s="55"/>
      <c r="AYX73" s="55"/>
      <c r="AYY73" s="55"/>
      <c r="AYZ73" s="55"/>
      <c r="AZA73" s="55"/>
      <c r="AZB73" s="55"/>
      <c r="AZC73" s="55"/>
      <c r="AZD73" s="55"/>
      <c r="AZE73" s="55"/>
      <c r="AZF73" s="55"/>
      <c r="AZG73" s="55"/>
      <c r="AZH73" s="55"/>
      <c r="AZI73" s="55"/>
      <c r="AZJ73" s="55"/>
      <c r="AZK73" s="55"/>
      <c r="AZL73" s="55"/>
      <c r="AZM73" s="55"/>
      <c r="AZN73" s="55"/>
      <c r="AZO73" s="55"/>
      <c r="AZP73" s="55"/>
      <c r="AZQ73" s="55"/>
      <c r="AZR73" s="55"/>
      <c r="AZS73" s="55"/>
      <c r="AZT73" s="55"/>
      <c r="AZU73" s="55"/>
      <c r="AZV73" s="55"/>
      <c r="AZW73" s="55"/>
      <c r="AZX73" s="55"/>
      <c r="AZY73" s="55"/>
      <c r="AZZ73" s="55"/>
      <c r="BAA73" s="55"/>
      <c r="BAB73" s="55"/>
      <c r="BAC73" s="55"/>
      <c r="BAD73" s="55"/>
      <c r="BAE73" s="55"/>
      <c r="BAF73" s="55"/>
      <c r="BAG73" s="55"/>
      <c r="BAH73" s="55"/>
      <c r="BAI73" s="55"/>
      <c r="BAJ73" s="55"/>
      <c r="BAK73" s="55"/>
      <c r="BAL73" s="55"/>
      <c r="BAM73" s="55"/>
      <c r="BAN73" s="55"/>
      <c r="BAO73" s="55"/>
      <c r="BAP73" s="55"/>
      <c r="BAQ73" s="55"/>
      <c r="BAR73" s="55"/>
      <c r="BAS73" s="55"/>
      <c r="BAT73" s="55"/>
      <c r="BAU73" s="55"/>
      <c r="BAV73" s="55"/>
      <c r="BAW73" s="55"/>
      <c r="BAX73" s="55"/>
      <c r="BAY73" s="55"/>
      <c r="BAZ73" s="55"/>
      <c r="BBA73" s="55"/>
      <c r="BBB73" s="55"/>
      <c r="BBC73" s="55"/>
      <c r="BBD73" s="55"/>
      <c r="BBE73" s="55"/>
      <c r="BBF73" s="55"/>
      <c r="BBG73" s="55"/>
      <c r="BBH73" s="55"/>
      <c r="BBI73" s="55"/>
      <c r="BBJ73" s="55"/>
      <c r="BBK73" s="55"/>
      <c r="BBL73" s="55"/>
      <c r="BBM73" s="55"/>
      <c r="BBN73" s="55"/>
      <c r="BBO73" s="55"/>
      <c r="BBP73" s="55"/>
      <c r="BBQ73" s="55"/>
      <c r="BBR73" s="55"/>
      <c r="BBS73" s="55"/>
      <c r="BBT73" s="55"/>
      <c r="BBU73" s="55"/>
      <c r="BBV73" s="55"/>
      <c r="BBW73" s="55"/>
      <c r="BBX73" s="55"/>
      <c r="BBY73" s="55"/>
      <c r="BBZ73" s="55"/>
      <c r="BCA73" s="55"/>
      <c r="BCB73" s="55"/>
      <c r="BCC73" s="55"/>
      <c r="BCD73" s="55"/>
      <c r="BCE73" s="55"/>
      <c r="BCF73" s="55"/>
      <c r="BCG73" s="55"/>
      <c r="BCH73" s="55"/>
      <c r="BCI73" s="55"/>
      <c r="BCJ73" s="55"/>
      <c r="BCK73" s="55"/>
      <c r="BCL73" s="55"/>
      <c r="BCM73" s="55"/>
      <c r="BCN73" s="55"/>
      <c r="BCO73" s="55"/>
      <c r="BCP73" s="55"/>
      <c r="BCQ73" s="55"/>
      <c r="BCR73" s="55"/>
      <c r="BCS73" s="55"/>
      <c r="BCT73" s="55"/>
      <c r="BCU73" s="55"/>
      <c r="BCV73" s="55"/>
      <c r="BCW73" s="55"/>
      <c r="BCX73" s="55"/>
      <c r="BCY73" s="55"/>
      <c r="BCZ73" s="55"/>
      <c r="BDA73" s="55"/>
      <c r="BDB73" s="55"/>
      <c r="BDC73" s="55"/>
      <c r="BDD73" s="55"/>
      <c r="BDE73" s="55"/>
      <c r="BDF73" s="55"/>
      <c r="BDG73" s="55"/>
      <c r="BDH73" s="55"/>
      <c r="BDI73" s="55"/>
      <c r="BDJ73" s="55"/>
      <c r="BDK73" s="55"/>
      <c r="BDL73" s="55"/>
      <c r="BDM73" s="55"/>
      <c r="BDN73" s="55"/>
      <c r="BDO73" s="55"/>
      <c r="BDP73" s="55"/>
      <c r="BDQ73" s="55"/>
      <c r="BDR73" s="55"/>
      <c r="BDS73" s="55"/>
      <c r="BDT73" s="55"/>
      <c r="BDU73" s="55"/>
      <c r="BDV73" s="55"/>
      <c r="BDW73" s="55"/>
      <c r="BDX73" s="55"/>
      <c r="BDY73" s="55"/>
      <c r="BDZ73" s="55"/>
      <c r="BEA73" s="55"/>
      <c r="BEB73" s="55"/>
      <c r="BEC73" s="55"/>
      <c r="BED73" s="55"/>
      <c r="BEE73" s="55"/>
      <c r="BEF73" s="55"/>
      <c r="BEG73" s="55"/>
      <c r="BEH73" s="55"/>
      <c r="BEI73" s="55"/>
      <c r="BEJ73" s="55"/>
      <c r="BEK73" s="55"/>
      <c r="BEL73" s="55"/>
      <c r="BEM73" s="55"/>
      <c r="BEN73" s="55"/>
      <c r="BEO73" s="55"/>
      <c r="BEP73" s="55"/>
      <c r="BEQ73" s="55"/>
      <c r="BER73" s="55"/>
      <c r="BES73" s="55"/>
      <c r="BET73" s="55"/>
      <c r="BEU73" s="55"/>
      <c r="BEV73" s="55"/>
      <c r="BEW73" s="55"/>
      <c r="BEX73" s="55"/>
      <c r="BEY73" s="55"/>
      <c r="BEZ73" s="55"/>
      <c r="BFA73" s="55"/>
      <c r="BFB73" s="55"/>
      <c r="BFC73" s="55"/>
      <c r="BFD73" s="55"/>
      <c r="BFE73" s="55"/>
      <c r="BFF73" s="55"/>
      <c r="BFG73" s="55"/>
      <c r="BFH73" s="55"/>
      <c r="BFI73" s="55"/>
      <c r="BFJ73" s="55"/>
      <c r="BFK73" s="55"/>
      <c r="BFL73" s="55"/>
      <c r="BFM73" s="55"/>
      <c r="BFN73" s="55"/>
      <c r="BFO73" s="55"/>
      <c r="BFP73" s="55"/>
      <c r="BFQ73" s="55"/>
      <c r="BFR73" s="55"/>
      <c r="BFS73" s="55"/>
      <c r="BFT73" s="55"/>
      <c r="BFU73" s="55"/>
      <c r="BFV73" s="55"/>
      <c r="BFW73" s="55"/>
      <c r="BFX73" s="55"/>
      <c r="BFY73" s="55"/>
      <c r="BFZ73" s="55"/>
      <c r="BGA73" s="55"/>
      <c r="BGB73" s="55"/>
      <c r="BGC73" s="55"/>
      <c r="BGD73" s="55"/>
      <c r="BGE73" s="55"/>
      <c r="BGF73" s="55"/>
      <c r="BGG73" s="55"/>
      <c r="BGH73" s="55"/>
      <c r="BGI73" s="55"/>
      <c r="BGJ73" s="55"/>
      <c r="BGK73" s="55"/>
      <c r="BGL73" s="55"/>
      <c r="BGM73" s="55"/>
      <c r="BGN73" s="55"/>
      <c r="BGO73" s="55"/>
      <c r="BGP73" s="55"/>
      <c r="BGQ73" s="55"/>
      <c r="BGR73" s="55"/>
      <c r="BGS73" s="55"/>
      <c r="BGT73" s="55"/>
      <c r="BGU73" s="55"/>
      <c r="BGV73" s="55"/>
      <c r="BGW73" s="55"/>
      <c r="BGX73" s="55"/>
      <c r="BGY73" s="55"/>
      <c r="BGZ73" s="55"/>
      <c r="BHA73" s="55"/>
      <c r="BHB73" s="55"/>
      <c r="BHC73" s="55"/>
      <c r="BHD73" s="55"/>
      <c r="BHE73" s="55"/>
      <c r="BHF73" s="55"/>
      <c r="BHG73" s="55"/>
      <c r="BHH73" s="55"/>
      <c r="BHI73" s="55"/>
      <c r="BHJ73" s="55"/>
      <c r="BHK73" s="55"/>
      <c r="BHL73" s="55"/>
      <c r="BHM73" s="55"/>
      <c r="BHN73" s="55"/>
      <c r="BHO73" s="55"/>
      <c r="BHP73" s="55"/>
      <c r="BHQ73" s="55"/>
      <c r="BHR73" s="55"/>
      <c r="BHS73" s="55"/>
      <c r="BHT73" s="55"/>
      <c r="BHU73" s="55"/>
      <c r="BHV73" s="55"/>
      <c r="BHW73" s="55"/>
      <c r="BHX73" s="55"/>
      <c r="BHY73" s="55"/>
      <c r="BHZ73" s="55"/>
      <c r="BIA73" s="55"/>
      <c r="BIB73" s="55"/>
      <c r="BIC73" s="55"/>
      <c r="BID73" s="55"/>
      <c r="BIE73" s="55"/>
      <c r="BIF73" s="55"/>
      <c r="BIG73" s="55"/>
      <c r="BIH73" s="55"/>
      <c r="BII73" s="55"/>
      <c r="BIJ73" s="55"/>
      <c r="BIK73" s="55"/>
      <c r="BIL73" s="55"/>
      <c r="BIM73" s="55"/>
      <c r="BIN73" s="55"/>
      <c r="BIO73" s="55"/>
      <c r="BIP73" s="55"/>
      <c r="BIQ73" s="55"/>
      <c r="BIR73" s="55"/>
      <c r="BIS73" s="55"/>
      <c r="BIT73" s="55"/>
      <c r="BIU73" s="55"/>
      <c r="BIV73" s="55"/>
      <c r="BIW73" s="55"/>
      <c r="BIX73" s="55"/>
      <c r="BIY73" s="55"/>
      <c r="BIZ73" s="55"/>
      <c r="BJA73" s="55"/>
      <c r="BJB73" s="55"/>
      <c r="BJC73" s="55"/>
      <c r="BJD73" s="55"/>
      <c r="BJE73" s="55"/>
      <c r="BJF73" s="55"/>
      <c r="BJG73" s="55"/>
      <c r="BJH73" s="55"/>
      <c r="BJI73" s="55"/>
      <c r="BJJ73" s="55"/>
      <c r="BJK73" s="55"/>
      <c r="BJL73" s="55"/>
      <c r="BJM73" s="55"/>
      <c r="BJN73" s="55"/>
      <c r="BJO73" s="55"/>
      <c r="BJP73" s="55"/>
      <c r="BJQ73" s="55"/>
      <c r="BJR73" s="55"/>
      <c r="BJS73" s="55"/>
      <c r="BJT73" s="55"/>
      <c r="BJU73" s="55"/>
      <c r="BJV73" s="55"/>
      <c r="BJW73" s="55"/>
      <c r="BJX73" s="55"/>
      <c r="BJY73" s="55"/>
      <c r="BJZ73" s="55"/>
      <c r="BKA73" s="55"/>
      <c r="BKB73" s="55"/>
      <c r="BKC73" s="55"/>
      <c r="BKD73" s="55"/>
      <c r="BKE73" s="55"/>
      <c r="BKF73" s="55"/>
      <c r="BKG73" s="55"/>
      <c r="BKH73" s="55"/>
      <c r="BKI73" s="55"/>
      <c r="BKJ73" s="55"/>
      <c r="BKK73" s="55"/>
      <c r="BKL73" s="55"/>
      <c r="BKM73" s="55"/>
      <c r="BKN73" s="55"/>
      <c r="BKO73" s="55"/>
      <c r="BKP73" s="55"/>
      <c r="BKQ73" s="55"/>
      <c r="BKR73" s="55"/>
      <c r="BKS73" s="55"/>
      <c r="BKT73" s="55"/>
      <c r="BKU73" s="55"/>
      <c r="BKV73" s="55"/>
      <c r="BKW73" s="55"/>
      <c r="BKX73" s="55"/>
      <c r="BKY73" s="55"/>
      <c r="BKZ73" s="55"/>
      <c r="BLA73" s="55"/>
      <c r="BLB73" s="55"/>
      <c r="BLC73" s="55"/>
      <c r="BLD73" s="55"/>
      <c r="BLE73" s="55"/>
      <c r="BLF73" s="55"/>
      <c r="BLG73" s="55"/>
      <c r="BLH73" s="55"/>
      <c r="BLI73" s="55"/>
      <c r="BLJ73" s="55"/>
      <c r="BLK73" s="55"/>
      <c r="BLL73" s="55"/>
      <c r="BLM73" s="55"/>
      <c r="BLN73" s="55"/>
      <c r="BLO73" s="55"/>
      <c r="BLP73" s="55"/>
      <c r="BLQ73" s="55"/>
      <c r="BLR73" s="55"/>
      <c r="BLS73" s="55"/>
      <c r="BLT73" s="55"/>
      <c r="BLU73" s="55"/>
      <c r="BLV73" s="55"/>
      <c r="BLW73" s="55"/>
      <c r="BLX73" s="55"/>
      <c r="BLY73" s="55"/>
      <c r="BLZ73" s="55"/>
      <c r="BMA73" s="55"/>
      <c r="BMB73" s="55"/>
      <c r="BMC73" s="55"/>
      <c r="BMD73" s="55"/>
      <c r="BME73" s="55"/>
      <c r="BMF73" s="55"/>
      <c r="BMG73" s="55"/>
      <c r="BMH73" s="55"/>
      <c r="BMI73" s="55"/>
      <c r="BMJ73" s="55"/>
      <c r="BMK73" s="55"/>
      <c r="BML73" s="55"/>
      <c r="BMM73" s="55"/>
      <c r="BMN73" s="55"/>
      <c r="BMO73" s="55"/>
      <c r="BMP73" s="55"/>
      <c r="BMQ73" s="55"/>
      <c r="BMR73" s="55"/>
      <c r="BMS73" s="55"/>
      <c r="BMT73" s="55"/>
      <c r="BMU73" s="55"/>
      <c r="BMV73" s="55"/>
      <c r="BMW73" s="55"/>
      <c r="BMX73" s="55"/>
      <c r="BMY73" s="55"/>
      <c r="BMZ73" s="55"/>
      <c r="BNA73" s="55"/>
      <c r="BNB73" s="55"/>
      <c r="BNC73" s="55"/>
      <c r="BND73" s="55"/>
      <c r="BNE73" s="55"/>
      <c r="BNF73" s="55"/>
      <c r="BNG73" s="55"/>
      <c r="BNH73" s="55"/>
      <c r="BNI73" s="55"/>
      <c r="BNJ73" s="55"/>
      <c r="BNK73" s="55"/>
      <c r="BNL73" s="55"/>
      <c r="BNM73" s="55"/>
      <c r="BNN73" s="55"/>
      <c r="BNO73" s="55"/>
      <c r="BNP73" s="55"/>
      <c r="BNQ73" s="55"/>
      <c r="BNR73" s="55"/>
      <c r="BNS73" s="55"/>
      <c r="BNT73" s="55"/>
      <c r="BNU73" s="55"/>
      <c r="BNV73" s="55"/>
      <c r="BNW73" s="55"/>
      <c r="BNX73" s="55"/>
      <c r="BNY73" s="55"/>
      <c r="BNZ73" s="55"/>
      <c r="BOA73" s="55"/>
      <c r="BOB73" s="55"/>
      <c r="BOC73" s="55"/>
      <c r="BOD73" s="55"/>
      <c r="BOE73" s="55"/>
      <c r="BOF73" s="55"/>
      <c r="BOG73" s="55"/>
      <c r="BOH73" s="55"/>
      <c r="BOI73" s="55"/>
      <c r="BOJ73" s="55"/>
      <c r="BOK73" s="55"/>
      <c r="BOL73" s="55"/>
      <c r="BOM73" s="55"/>
      <c r="BON73" s="55"/>
      <c r="BOO73" s="55"/>
      <c r="BOP73" s="55"/>
      <c r="BOQ73" s="55"/>
      <c r="BOR73" s="55"/>
      <c r="BOS73" s="55"/>
      <c r="BOT73" s="55"/>
      <c r="BOU73" s="55"/>
      <c r="BOV73" s="55"/>
      <c r="BOW73" s="55"/>
      <c r="BOX73" s="55"/>
      <c r="BOY73" s="55"/>
      <c r="BOZ73" s="55"/>
      <c r="BPA73" s="55"/>
      <c r="BPB73" s="55"/>
      <c r="BPC73" s="55"/>
      <c r="BPD73" s="55"/>
      <c r="BPE73" s="55"/>
      <c r="BPF73" s="55"/>
      <c r="BPG73" s="55"/>
      <c r="BPH73" s="55"/>
      <c r="BPI73" s="55"/>
      <c r="BPJ73" s="55"/>
      <c r="BPK73" s="55"/>
      <c r="BPL73" s="55"/>
      <c r="BPM73" s="55"/>
      <c r="BPN73" s="55"/>
      <c r="BPO73" s="55"/>
      <c r="BPP73" s="55"/>
      <c r="BPQ73" s="55"/>
      <c r="BPR73" s="55"/>
      <c r="BPS73" s="55"/>
      <c r="BPT73" s="55"/>
      <c r="BPU73" s="55"/>
      <c r="BPV73" s="55"/>
      <c r="BPW73" s="55"/>
      <c r="BPX73" s="55"/>
      <c r="BPY73" s="55"/>
      <c r="BPZ73" s="55"/>
      <c r="BQA73" s="55"/>
      <c r="BQB73" s="55"/>
      <c r="BQC73" s="55"/>
      <c r="BQD73" s="55"/>
      <c r="BQE73" s="55"/>
      <c r="BQF73" s="55"/>
      <c r="BQG73" s="55"/>
      <c r="BQH73" s="55"/>
      <c r="BQI73" s="55"/>
      <c r="BQJ73" s="55"/>
      <c r="BQK73" s="55"/>
      <c r="BQL73" s="55"/>
      <c r="BQM73" s="55"/>
      <c r="BQN73" s="55"/>
      <c r="BQO73" s="55"/>
      <c r="BQP73" s="55"/>
      <c r="BQQ73" s="55"/>
      <c r="BQR73" s="55"/>
      <c r="BQS73" s="55"/>
      <c r="BQT73" s="55"/>
      <c r="BQU73" s="55"/>
      <c r="BQV73" s="55"/>
      <c r="BQW73" s="55"/>
      <c r="BQX73" s="55"/>
      <c r="BQY73" s="55"/>
      <c r="BQZ73" s="55"/>
      <c r="BRA73" s="55"/>
      <c r="BRB73" s="55"/>
      <c r="BRC73" s="55"/>
      <c r="BRD73" s="55"/>
      <c r="BRE73" s="55"/>
      <c r="BRF73" s="55"/>
      <c r="BRG73" s="55"/>
      <c r="BRH73" s="55"/>
      <c r="BRI73" s="55"/>
      <c r="BRJ73" s="55"/>
      <c r="BRK73" s="55"/>
      <c r="BRL73" s="55"/>
      <c r="BRM73" s="55"/>
      <c r="BRN73" s="55"/>
      <c r="BRO73" s="55"/>
      <c r="BRP73" s="55"/>
      <c r="BRQ73" s="55"/>
      <c r="BRR73" s="55"/>
      <c r="BRS73" s="55"/>
      <c r="BRT73" s="55"/>
      <c r="BRU73" s="55"/>
      <c r="BRV73" s="55"/>
      <c r="BRW73" s="55"/>
      <c r="BRX73" s="55"/>
      <c r="BRY73" s="55"/>
      <c r="BRZ73" s="55"/>
      <c r="BSA73" s="55"/>
      <c r="BSB73" s="55"/>
      <c r="BSC73" s="55"/>
      <c r="BSD73" s="55"/>
      <c r="BSE73" s="55"/>
      <c r="BSF73" s="55"/>
      <c r="BSG73" s="55"/>
      <c r="BSH73" s="55"/>
      <c r="BSI73" s="55"/>
      <c r="BSJ73" s="55"/>
      <c r="BSK73" s="55"/>
      <c r="BSL73" s="55"/>
      <c r="BSM73" s="55"/>
      <c r="BSN73" s="55"/>
      <c r="BSO73" s="55"/>
      <c r="BSP73" s="55"/>
      <c r="BSQ73" s="55"/>
      <c r="BSR73" s="55"/>
      <c r="BSS73" s="55"/>
      <c r="BST73" s="55"/>
      <c r="BSU73" s="55"/>
      <c r="BSV73" s="55"/>
      <c r="BSW73" s="55"/>
      <c r="BSX73" s="55"/>
      <c r="BSY73" s="55"/>
      <c r="BSZ73" s="55"/>
      <c r="BTA73" s="55"/>
      <c r="BTB73" s="55"/>
      <c r="BTC73" s="55"/>
      <c r="BTD73" s="55"/>
      <c r="BTE73" s="55"/>
      <c r="BTF73" s="55"/>
      <c r="BTG73" s="55"/>
      <c r="BTH73" s="55"/>
      <c r="BTI73" s="55"/>
      <c r="BTJ73" s="55"/>
      <c r="BTK73" s="55"/>
      <c r="BTL73" s="55"/>
      <c r="BTM73" s="55"/>
      <c r="BTN73" s="55"/>
      <c r="BTO73" s="55"/>
      <c r="BTP73" s="55"/>
      <c r="BTQ73" s="55"/>
      <c r="BTR73" s="55"/>
      <c r="BTS73" s="55"/>
      <c r="BTT73" s="55"/>
      <c r="BTU73" s="55"/>
      <c r="BTV73" s="55"/>
      <c r="BTW73" s="55"/>
      <c r="BTX73" s="55"/>
      <c r="BTY73" s="55"/>
      <c r="BTZ73" s="55"/>
      <c r="BUA73" s="55"/>
      <c r="BUB73" s="55"/>
      <c r="BUC73" s="55"/>
      <c r="BUD73" s="55"/>
      <c r="BUE73" s="55"/>
      <c r="BUF73" s="55"/>
      <c r="BUG73" s="55"/>
      <c r="BUH73" s="55"/>
      <c r="BUI73" s="55"/>
      <c r="BUJ73" s="55"/>
      <c r="BUK73" s="55"/>
      <c r="BUL73" s="55"/>
      <c r="BUM73" s="55"/>
      <c r="BUN73" s="55"/>
      <c r="BUO73" s="55"/>
      <c r="BUP73" s="55"/>
      <c r="BUQ73" s="55"/>
      <c r="BUR73" s="55"/>
      <c r="BUS73" s="55"/>
      <c r="BUT73" s="55"/>
      <c r="BUU73" s="55"/>
      <c r="BUV73" s="55"/>
      <c r="BUW73" s="55"/>
      <c r="BUX73" s="55"/>
      <c r="BUY73" s="55"/>
      <c r="BUZ73" s="55"/>
      <c r="BVA73" s="55"/>
      <c r="BVB73" s="55"/>
      <c r="BVC73" s="55"/>
      <c r="BVD73" s="55"/>
      <c r="BVE73" s="55"/>
      <c r="BVF73" s="55"/>
      <c r="BVG73" s="55"/>
      <c r="BVH73" s="55"/>
      <c r="BVI73" s="55"/>
      <c r="BVJ73" s="55"/>
      <c r="BVK73" s="55"/>
      <c r="BVL73" s="55"/>
      <c r="BVM73" s="55"/>
      <c r="BVN73" s="55"/>
      <c r="BVO73" s="55"/>
      <c r="BVP73" s="55"/>
      <c r="BVQ73" s="55"/>
      <c r="BVR73" s="55"/>
      <c r="BVS73" s="55"/>
      <c r="BVT73" s="55"/>
      <c r="BVU73" s="55"/>
      <c r="BVV73" s="55"/>
      <c r="BVW73" s="55"/>
      <c r="BVX73" s="55"/>
      <c r="BVY73" s="55"/>
      <c r="BVZ73" s="55"/>
      <c r="BWA73" s="55"/>
      <c r="BWB73" s="55"/>
      <c r="BWC73" s="55"/>
      <c r="BWD73" s="55"/>
      <c r="BWE73" s="55"/>
      <c r="BWF73" s="55"/>
      <c r="BWG73" s="55"/>
      <c r="BWH73" s="55"/>
      <c r="BWI73" s="55"/>
      <c r="BWJ73" s="55"/>
      <c r="BWK73" s="55"/>
      <c r="BWL73" s="55"/>
      <c r="BWM73" s="55"/>
      <c r="BWN73" s="55"/>
      <c r="BWO73" s="55"/>
      <c r="BWP73" s="55"/>
      <c r="BWQ73" s="55"/>
      <c r="BWR73" s="55"/>
      <c r="BWS73" s="55"/>
      <c r="BWT73" s="55"/>
      <c r="BWU73" s="55"/>
      <c r="BWV73" s="55"/>
      <c r="BWW73" s="55"/>
      <c r="BWX73" s="55"/>
      <c r="BWY73" s="55"/>
      <c r="BWZ73" s="55"/>
      <c r="BXA73" s="55"/>
      <c r="BXB73" s="55"/>
      <c r="BXC73" s="55"/>
      <c r="BXD73" s="55"/>
      <c r="BXE73" s="55"/>
      <c r="BXF73" s="55"/>
      <c r="BXG73" s="55"/>
      <c r="BXH73" s="55"/>
      <c r="BXI73" s="55"/>
      <c r="BXJ73" s="55"/>
      <c r="BXK73" s="55"/>
      <c r="BXL73" s="55"/>
      <c r="BXM73" s="55"/>
      <c r="BXN73" s="55"/>
      <c r="BXO73" s="55"/>
      <c r="BXP73" s="55"/>
      <c r="BXQ73" s="55"/>
      <c r="BXR73" s="55"/>
      <c r="BXS73" s="55"/>
      <c r="BXT73" s="55"/>
      <c r="BXU73" s="55"/>
      <c r="BXV73" s="55"/>
      <c r="BXW73" s="55"/>
      <c r="BXX73" s="55"/>
      <c r="BXY73" s="55"/>
      <c r="BXZ73" s="55"/>
      <c r="BYA73" s="55"/>
      <c r="BYB73" s="55"/>
      <c r="BYC73" s="55"/>
      <c r="BYD73" s="55"/>
      <c r="BYE73" s="55"/>
      <c r="BYF73" s="55"/>
      <c r="BYG73" s="55"/>
      <c r="BYH73" s="55"/>
      <c r="BYI73" s="55"/>
      <c r="BYJ73" s="55"/>
      <c r="BYK73" s="55"/>
      <c r="BYL73" s="55"/>
      <c r="BYM73" s="55"/>
      <c r="BYN73" s="55"/>
      <c r="BYO73" s="55"/>
      <c r="BYP73" s="55"/>
      <c r="BYQ73" s="55"/>
      <c r="BYR73" s="55"/>
      <c r="BYS73" s="55"/>
      <c r="BYT73" s="55"/>
      <c r="BYU73" s="55"/>
      <c r="BYV73" s="55"/>
      <c r="BYW73" s="55"/>
      <c r="BYX73" s="55"/>
      <c r="BYY73" s="55"/>
      <c r="BYZ73" s="55"/>
      <c r="BZA73" s="55"/>
      <c r="BZB73" s="55"/>
      <c r="BZC73" s="55"/>
      <c r="BZD73" s="55"/>
      <c r="BZE73" s="55"/>
      <c r="BZF73" s="55"/>
      <c r="BZG73" s="55"/>
      <c r="BZH73" s="55"/>
      <c r="BZI73" s="55"/>
      <c r="BZJ73" s="55"/>
      <c r="BZK73" s="55"/>
      <c r="BZL73" s="55"/>
      <c r="BZM73" s="55"/>
      <c r="BZN73" s="55"/>
      <c r="BZO73" s="55"/>
      <c r="BZP73" s="55"/>
      <c r="BZQ73" s="55"/>
      <c r="BZR73" s="55"/>
      <c r="BZS73" s="55"/>
      <c r="BZT73" s="55"/>
      <c r="BZU73" s="55"/>
      <c r="BZV73" s="55"/>
      <c r="BZW73" s="55"/>
      <c r="BZX73" s="55"/>
      <c r="BZY73" s="55"/>
      <c r="BZZ73" s="55"/>
      <c r="CAA73" s="55"/>
      <c r="CAB73" s="55"/>
      <c r="CAC73" s="55"/>
      <c r="CAD73" s="55"/>
      <c r="CAE73" s="55"/>
      <c r="CAF73" s="55"/>
      <c r="CAG73" s="55"/>
      <c r="CAH73" s="55"/>
      <c r="CAI73" s="55"/>
      <c r="CAJ73" s="55"/>
      <c r="CAK73" s="55"/>
      <c r="CAL73" s="55"/>
      <c r="CAM73" s="55"/>
      <c r="CAN73" s="55"/>
      <c r="CAO73" s="55"/>
      <c r="CAP73" s="55"/>
      <c r="CAQ73" s="55"/>
      <c r="CAR73" s="55"/>
      <c r="CAS73" s="55"/>
      <c r="CAT73" s="55"/>
      <c r="CAU73" s="55"/>
      <c r="CAV73" s="55"/>
      <c r="CAW73" s="55"/>
      <c r="CAX73" s="55"/>
      <c r="CAY73" s="55"/>
      <c r="CAZ73" s="55"/>
      <c r="CBA73" s="55"/>
      <c r="CBB73" s="55"/>
      <c r="CBC73" s="55"/>
      <c r="CBD73" s="55"/>
      <c r="CBE73" s="55"/>
      <c r="CBF73" s="55"/>
      <c r="CBG73" s="55"/>
      <c r="CBH73" s="55"/>
      <c r="CBI73" s="55"/>
      <c r="CBJ73" s="55"/>
      <c r="CBK73" s="55"/>
      <c r="CBL73" s="55"/>
      <c r="CBM73" s="55"/>
      <c r="CBN73" s="55"/>
      <c r="CBO73" s="55"/>
      <c r="CBP73" s="55"/>
      <c r="CBQ73" s="55"/>
      <c r="CBR73" s="55"/>
      <c r="CBS73" s="55"/>
      <c r="CBT73" s="55"/>
      <c r="CBU73" s="55"/>
      <c r="CBV73" s="55"/>
      <c r="CBW73" s="55"/>
      <c r="CBX73" s="55"/>
      <c r="CBY73" s="55"/>
      <c r="CBZ73" s="55"/>
      <c r="CCA73" s="55"/>
      <c r="CCB73" s="55"/>
      <c r="CCC73" s="55"/>
      <c r="CCD73" s="55"/>
      <c r="CCE73" s="55"/>
      <c r="CCF73" s="55"/>
      <c r="CCG73" s="55"/>
      <c r="CCH73" s="55"/>
      <c r="CCI73" s="55"/>
      <c r="CCJ73" s="55"/>
      <c r="CCK73" s="55"/>
      <c r="CCL73" s="55"/>
      <c r="CCM73" s="55"/>
      <c r="CCN73" s="55"/>
      <c r="CCO73" s="55"/>
      <c r="CCP73" s="55"/>
      <c r="CCQ73" s="55"/>
      <c r="CCR73" s="55"/>
      <c r="CCS73" s="55"/>
      <c r="CCT73" s="55"/>
      <c r="CCU73" s="55"/>
      <c r="CCV73" s="55"/>
      <c r="CCW73" s="55"/>
      <c r="CCX73" s="55"/>
      <c r="CCY73" s="55"/>
      <c r="CCZ73" s="55"/>
      <c r="CDA73" s="55"/>
      <c r="CDB73" s="55"/>
      <c r="CDC73" s="55"/>
      <c r="CDD73" s="55"/>
      <c r="CDE73" s="55"/>
      <c r="CDF73" s="55"/>
      <c r="CDG73" s="55"/>
      <c r="CDH73" s="55"/>
      <c r="CDI73" s="55"/>
      <c r="CDJ73" s="55"/>
      <c r="CDK73" s="55"/>
      <c r="CDL73" s="55"/>
      <c r="CDM73" s="55"/>
      <c r="CDN73" s="55"/>
      <c r="CDO73" s="55"/>
      <c r="CDP73" s="55"/>
      <c r="CDQ73" s="55"/>
      <c r="CDR73" s="55"/>
      <c r="CDS73" s="55"/>
      <c r="CDT73" s="55"/>
      <c r="CDU73" s="55"/>
      <c r="CDV73" s="55"/>
      <c r="CDW73" s="55"/>
      <c r="CDX73" s="55"/>
      <c r="CDY73" s="55"/>
      <c r="CDZ73" s="55"/>
      <c r="CEA73" s="55"/>
      <c r="CEB73" s="55"/>
      <c r="CEC73" s="55"/>
      <c r="CED73" s="55"/>
      <c r="CEE73" s="55"/>
      <c r="CEF73" s="55"/>
      <c r="CEG73" s="55"/>
      <c r="CEH73" s="55"/>
      <c r="CEI73" s="55"/>
      <c r="CEJ73" s="55"/>
      <c r="CEK73" s="55"/>
      <c r="CEL73" s="55"/>
      <c r="CEM73" s="55"/>
      <c r="CEN73" s="55"/>
      <c r="CEO73" s="55"/>
      <c r="CEP73" s="55"/>
      <c r="CEQ73" s="55"/>
      <c r="CER73" s="55"/>
      <c r="CES73" s="55"/>
      <c r="CET73" s="55"/>
      <c r="CEU73" s="55"/>
      <c r="CEV73" s="55"/>
      <c r="CEW73" s="55"/>
      <c r="CEX73" s="55"/>
      <c r="CEY73" s="55"/>
      <c r="CEZ73" s="55"/>
      <c r="CFA73" s="55"/>
      <c r="CFB73" s="55"/>
      <c r="CFC73" s="55"/>
      <c r="CFD73" s="55"/>
      <c r="CFE73" s="55"/>
      <c r="CFF73" s="55"/>
      <c r="CFG73" s="55"/>
      <c r="CFH73" s="55"/>
      <c r="CFI73" s="55"/>
      <c r="CFJ73" s="55"/>
      <c r="CFK73" s="55"/>
      <c r="CFL73" s="55"/>
      <c r="CFM73" s="55"/>
      <c r="CFN73" s="55"/>
      <c r="CFO73" s="55"/>
      <c r="CFP73" s="55"/>
      <c r="CFQ73" s="55"/>
      <c r="CFR73" s="55"/>
      <c r="CFS73" s="55"/>
      <c r="CFT73" s="55"/>
      <c r="CFU73" s="55"/>
      <c r="CFV73" s="55"/>
      <c r="CFW73" s="55"/>
      <c r="CFX73" s="55"/>
      <c r="CFY73" s="55"/>
      <c r="CFZ73" s="55"/>
      <c r="CGA73" s="55"/>
      <c r="CGB73" s="55"/>
      <c r="CGC73" s="55"/>
      <c r="CGD73" s="55"/>
      <c r="CGE73" s="55"/>
      <c r="CGF73" s="55"/>
      <c r="CGG73" s="55"/>
      <c r="CGH73" s="55"/>
      <c r="CGI73" s="55"/>
      <c r="CGJ73" s="55"/>
      <c r="CGK73" s="55"/>
      <c r="CGL73" s="55"/>
      <c r="CGM73" s="55"/>
      <c r="CGN73" s="55"/>
      <c r="CGO73" s="55"/>
      <c r="CGP73" s="55"/>
      <c r="CGQ73" s="55"/>
      <c r="CGR73" s="55"/>
      <c r="CGS73" s="55"/>
      <c r="CGT73" s="55"/>
      <c r="CGU73" s="55"/>
      <c r="CGV73" s="55"/>
      <c r="CGW73" s="55"/>
      <c r="CGX73" s="55"/>
      <c r="CGY73" s="55"/>
      <c r="CGZ73" s="55"/>
      <c r="CHA73" s="55"/>
      <c r="CHB73" s="55"/>
      <c r="CHC73" s="55"/>
      <c r="CHD73" s="55"/>
      <c r="CHE73" s="55"/>
      <c r="CHF73" s="55"/>
      <c r="CHG73" s="55"/>
      <c r="CHH73" s="55"/>
      <c r="CHI73" s="55"/>
      <c r="CHJ73" s="55"/>
      <c r="CHK73" s="55"/>
      <c r="CHL73" s="55"/>
      <c r="CHM73" s="55"/>
      <c r="CHN73" s="55"/>
      <c r="CHO73" s="55"/>
      <c r="CHP73" s="55"/>
      <c r="CHQ73" s="55"/>
      <c r="CHR73" s="55"/>
      <c r="CHS73" s="55"/>
      <c r="CHT73" s="55"/>
      <c r="CHU73" s="55"/>
      <c r="CHV73" s="55"/>
      <c r="CHW73" s="55"/>
      <c r="CHX73" s="55"/>
      <c r="CHY73" s="55"/>
      <c r="CHZ73" s="55"/>
      <c r="CIA73" s="55"/>
      <c r="CIB73" s="55"/>
      <c r="CIC73" s="55"/>
      <c r="CID73" s="55"/>
      <c r="CIE73" s="55"/>
      <c r="CIF73" s="55"/>
      <c r="CIG73" s="55"/>
      <c r="CIH73" s="55"/>
      <c r="CII73" s="55"/>
      <c r="CIJ73" s="55"/>
      <c r="CIK73" s="55"/>
      <c r="CIL73" s="55"/>
      <c r="CIM73" s="55"/>
      <c r="CIN73" s="55"/>
      <c r="CIO73" s="55"/>
      <c r="CIP73" s="55"/>
      <c r="CIQ73" s="55"/>
      <c r="CIR73" s="55"/>
      <c r="CIS73" s="55"/>
      <c r="CIT73" s="55"/>
      <c r="CIU73" s="55"/>
      <c r="CIV73" s="55"/>
      <c r="CIW73" s="55"/>
      <c r="CIX73" s="55"/>
      <c r="CIY73" s="55"/>
      <c r="CIZ73" s="55"/>
      <c r="CJA73" s="55"/>
      <c r="CJB73" s="55"/>
      <c r="CJC73" s="55"/>
      <c r="CJD73" s="55"/>
      <c r="CJE73" s="55"/>
      <c r="CJF73" s="55"/>
      <c r="CJG73" s="55"/>
      <c r="CJH73" s="55"/>
      <c r="CJI73" s="55"/>
      <c r="CJJ73" s="55"/>
      <c r="CJK73" s="55"/>
      <c r="CJL73" s="55"/>
      <c r="CJM73" s="55"/>
      <c r="CJN73" s="55"/>
      <c r="CJO73" s="55"/>
      <c r="CJP73" s="55"/>
      <c r="CJQ73" s="55"/>
      <c r="CJR73" s="55"/>
      <c r="CJS73" s="55"/>
      <c r="CJT73" s="55"/>
      <c r="CJU73" s="55"/>
      <c r="CJV73" s="55"/>
      <c r="CJW73" s="55"/>
      <c r="CJX73" s="55"/>
      <c r="CJY73" s="55"/>
      <c r="CJZ73" s="55"/>
      <c r="CKA73" s="55"/>
      <c r="CKB73" s="55"/>
      <c r="CKC73" s="55"/>
      <c r="CKD73" s="55"/>
      <c r="CKE73" s="55"/>
      <c r="CKF73" s="55"/>
      <c r="CKG73" s="55"/>
      <c r="CKH73" s="55"/>
      <c r="CKI73" s="55"/>
      <c r="CKJ73" s="55"/>
      <c r="CKK73" s="55"/>
      <c r="CKL73" s="55"/>
      <c r="CKM73" s="55"/>
      <c r="CKN73" s="55"/>
      <c r="CKO73" s="55"/>
      <c r="CKP73" s="55"/>
      <c r="CKQ73" s="55"/>
      <c r="CKR73" s="55"/>
      <c r="CKS73" s="55"/>
      <c r="CKT73" s="55"/>
      <c r="CKU73" s="55"/>
      <c r="CKV73" s="55"/>
      <c r="CKW73" s="55"/>
      <c r="CKX73" s="55"/>
      <c r="CKY73" s="55"/>
      <c r="CKZ73" s="55"/>
      <c r="CLA73" s="55"/>
      <c r="CLB73" s="55"/>
      <c r="CLC73" s="55"/>
      <c r="CLD73" s="55"/>
      <c r="CLE73" s="55"/>
      <c r="CLF73" s="55"/>
      <c r="CLG73" s="55"/>
      <c r="CLH73" s="55"/>
      <c r="CLI73" s="55"/>
      <c r="CLJ73" s="55"/>
      <c r="CLK73" s="55"/>
      <c r="CLL73" s="55"/>
      <c r="CLM73" s="55"/>
      <c r="CLN73" s="55"/>
      <c r="CLO73" s="55"/>
      <c r="CLP73" s="55"/>
      <c r="CLQ73" s="55"/>
      <c r="CLR73" s="55"/>
      <c r="CLS73" s="55"/>
      <c r="CLT73" s="55"/>
      <c r="CLU73" s="55"/>
      <c r="CLV73" s="55"/>
      <c r="CLW73" s="55"/>
      <c r="CLX73" s="55"/>
      <c r="CLY73" s="55"/>
      <c r="CLZ73" s="55"/>
      <c r="CMA73" s="55"/>
      <c r="CMB73" s="55"/>
      <c r="CMC73" s="55"/>
      <c r="CMD73" s="55"/>
      <c r="CME73" s="55"/>
      <c r="CMF73" s="55"/>
      <c r="CMG73" s="55"/>
      <c r="CMH73" s="55"/>
      <c r="CMI73" s="55"/>
      <c r="CMJ73" s="55"/>
      <c r="CMK73" s="55"/>
      <c r="CML73" s="55"/>
      <c r="CMM73" s="55"/>
      <c r="CMN73" s="55"/>
      <c r="CMO73" s="55"/>
      <c r="CMP73" s="55"/>
      <c r="CMQ73" s="55"/>
      <c r="CMR73" s="55"/>
      <c r="CMS73" s="55"/>
      <c r="CMT73" s="55"/>
      <c r="CMU73" s="55"/>
      <c r="CMV73" s="55"/>
      <c r="CMW73" s="55"/>
      <c r="CMX73" s="55"/>
      <c r="CMY73" s="55"/>
      <c r="CMZ73" s="55"/>
      <c r="CNA73" s="55"/>
      <c r="CNB73" s="55"/>
      <c r="CNC73" s="55"/>
      <c r="CND73" s="55"/>
      <c r="CNE73" s="55"/>
      <c r="CNF73" s="55"/>
      <c r="CNG73" s="55"/>
      <c r="CNH73" s="55"/>
      <c r="CNI73" s="55"/>
      <c r="CNJ73" s="55"/>
      <c r="CNK73" s="55"/>
      <c r="CNL73" s="55"/>
      <c r="CNM73" s="55"/>
      <c r="CNN73" s="55"/>
      <c r="CNO73" s="55"/>
      <c r="CNP73" s="55"/>
      <c r="CNQ73" s="55"/>
      <c r="CNR73" s="55"/>
      <c r="CNS73" s="55"/>
      <c r="CNT73" s="55"/>
      <c r="CNU73" s="55"/>
      <c r="CNV73" s="55"/>
      <c r="CNW73" s="55"/>
      <c r="CNX73" s="55"/>
      <c r="CNY73" s="55"/>
      <c r="CNZ73" s="55"/>
      <c r="COA73" s="55"/>
      <c r="COB73" s="55"/>
      <c r="COC73" s="55"/>
      <c r="COD73" s="55"/>
      <c r="COE73" s="55"/>
      <c r="COF73" s="55"/>
      <c r="COG73" s="55"/>
      <c r="COH73" s="55"/>
      <c r="COI73" s="55"/>
      <c r="COJ73" s="55"/>
      <c r="COK73" s="55"/>
      <c r="COL73" s="55"/>
      <c r="COM73" s="55"/>
      <c r="CON73" s="55"/>
      <c r="COO73" s="55"/>
      <c r="COP73" s="55"/>
      <c r="COQ73" s="55"/>
      <c r="COR73" s="55"/>
      <c r="COS73" s="55"/>
      <c r="COT73" s="55"/>
      <c r="COU73" s="55"/>
      <c r="COV73" s="55"/>
      <c r="COW73" s="55"/>
      <c r="COX73" s="55"/>
      <c r="COY73" s="55"/>
      <c r="COZ73" s="55"/>
      <c r="CPA73" s="55"/>
      <c r="CPB73" s="55"/>
      <c r="CPC73" s="55"/>
      <c r="CPD73" s="55"/>
      <c r="CPE73" s="55"/>
      <c r="CPF73" s="55"/>
      <c r="CPG73" s="55"/>
      <c r="CPH73" s="55"/>
      <c r="CPI73" s="55"/>
      <c r="CPJ73" s="55"/>
      <c r="CPK73" s="55"/>
      <c r="CPL73" s="55"/>
      <c r="CPM73" s="55"/>
      <c r="CPN73" s="55"/>
      <c r="CPO73" s="55"/>
      <c r="CPP73" s="55"/>
      <c r="CPQ73" s="55"/>
      <c r="CPR73" s="55"/>
      <c r="CPS73" s="55"/>
      <c r="CPT73" s="55"/>
      <c r="CPU73" s="55"/>
      <c r="CPV73" s="55"/>
      <c r="CPW73" s="55"/>
      <c r="CPX73" s="55"/>
      <c r="CPY73" s="55"/>
      <c r="CPZ73" s="55"/>
      <c r="CQA73" s="55"/>
      <c r="CQB73" s="55"/>
      <c r="CQC73" s="55"/>
      <c r="CQD73" s="55"/>
      <c r="CQE73" s="55"/>
      <c r="CQF73" s="55"/>
      <c r="CQG73" s="55"/>
      <c r="CQH73" s="55"/>
      <c r="CQI73" s="55"/>
      <c r="CQJ73" s="55"/>
      <c r="CQK73" s="55"/>
      <c r="CQL73" s="55"/>
      <c r="CQM73" s="55"/>
      <c r="CQN73" s="55"/>
      <c r="CQO73" s="55"/>
      <c r="CQP73" s="55"/>
      <c r="CQQ73" s="55"/>
      <c r="CQR73" s="55"/>
      <c r="CQS73" s="55"/>
      <c r="CQT73" s="55"/>
      <c r="CQU73" s="55"/>
      <c r="CQV73" s="55"/>
      <c r="CQW73" s="55"/>
      <c r="CQX73" s="55"/>
      <c r="CQY73" s="55"/>
      <c r="CQZ73" s="55"/>
      <c r="CRA73" s="55"/>
      <c r="CRB73" s="55"/>
      <c r="CRC73" s="55"/>
      <c r="CRD73" s="55"/>
      <c r="CRE73" s="55"/>
      <c r="CRF73" s="55"/>
      <c r="CRG73" s="55"/>
      <c r="CRH73" s="55"/>
      <c r="CRI73" s="55"/>
      <c r="CRJ73" s="55"/>
      <c r="CRK73" s="55"/>
      <c r="CRL73" s="55"/>
      <c r="CRM73" s="55"/>
      <c r="CRN73" s="55"/>
      <c r="CRO73" s="55"/>
      <c r="CRP73" s="55"/>
      <c r="CRQ73" s="55"/>
      <c r="CRR73" s="55"/>
      <c r="CRS73" s="55"/>
      <c r="CRT73" s="55"/>
      <c r="CRU73" s="55"/>
      <c r="CRV73" s="55"/>
      <c r="CRW73" s="55"/>
      <c r="CRX73" s="55"/>
      <c r="CRY73" s="55"/>
      <c r="CRZ73" s="55"/>
      <c r="CSA73" s="55"/>
      <c r="CSB73" s="55"/>
      <c r="CSC73" s="55"/>
      <c r="CSD73" s="55"/>
      <c r="CSE73" s="55"/>
      <c r="CSF73" s="55"/>
      <c r="CSG73" s="55"/>
      <c r="CSH73" s="55"/>
      <c r="CSI73" s="55"/>
      <c r="CSJ73" s="55"/>
      <c r="CSK73" s="55"/>
      <c r="CSL73" s="55"/>
      <c r="CSM73" s="55"/>
      <c r="CSN73" s="55"/>
      <c r="CSO73" s="55"/>
      <c r="CSP73" s="55"/>
      <c r="CSQ73" s="55"/>
      <c r="CSR73" s="55"/>
      <c r="CSS73" s="55"/>
      <c r="CST73" s="55"/>
      <c r="CSU73" s="55"/>
      <c r="CSV73" s="55"/>
      <c r="CSW73" s="55"/>
      <c r="CSX73" s="55"/>
      <c r="CSY73" s="55"/>
      <c r="CSZ73" s="55"/>
      <c r="CTA73" s="55"/>
      <c r="CTB73" s="55"/>
      <c r="CTC73" s="55"/>
      <c r="CTD73" s="55"/>
      <c r="CTE73" s="55"/>
      <c r="CTF73" s="55"/>
      <c r="CTG73" s="55"/>
      <c r="CTH73" s="55"/>
      <c r="CTI73" s="55"/>
      <c r="CTJ73" s="55"/>
      <c r="CTK73" s="55"/>
      <c r="CTL73" s="55"/>
      <c r="CTM73" s="55"/>
      <c r="CTN73" s="55"/>
      <c r="CTO73" s="55"/>
      <c r="CTP73" s="55"/>
      <c r="CTQ73" s="55"/>
      <c r="CTR73" s="55"/>
      <c r="CTS73" s="55"/>
      <c r="CTT73" s="55"/>
      <c r="CTU73" s="55"/>
      <c r="CTV73" s="55"/>
      <c r="CTW73" s="55"/>
      <c r="CTX73" s="55"/>
      <c r="CTY73" s="55"/>
      <c r="CTZ73" s="55"/>
      <c r="CUA73" s="55"/>
      <c r="CUB73" s="55"/>
      <c r="CUC73" s="55"/>
      <c r="CUD73" s="55"/>
      <c r="CUE73" s="55"/>
      <c r="CUF73" s="55"/>
      <c r="CUG73" s="55"/>
      <c r="CUH73" s="55"/>
      <c r="CUI73" s="55"/>
      <c r="CUJ73" s="55"/>
      <c r="CUK73" s="55"/>
      <c r="CUL73" s="55"/>
      <c r="CUM73" s="55"/>
      <c r="CUN73" s="55"/>
      <c r="CUO73" s="55"/>
      <c r="CUP73" s="55"/>
      <c r="CUQ73" s="55"/>
      <c r="CUR73" s="55"/>
      <c r="CUS73" s="55"/>
      <c r="CUT73" s="55"/>
      <c r="CUU73" s="55"/>
      <c r="CUV73" s="55"/>
      <c r="CUW73" s="55"/>
      <c r="CUX73" s="55"/>
      <c r="CUY73" s="55"/>
      <c r="CUZ73" s="55"/>
      <c r="CVA73" s="55"/>
      <c r="CVB73" s="55"/>
      <c r="CVC73" s="55"/>
      <c r="CVD73" s="55"/>
      <c r="CVE73" s="55"/>
      <c r="CVF73" s="55"/>
      <c r="CVG73" s="55"/>
      <c r="CVH73" s="55"/>
      <c r="CVI73" s="55"/>
      <c r="CVJ73" s="55"/>
      <c r="CVK73" s="55"/>
      <c r="CVL73" s="55"/>
      <c r="CVM73" s="55"/>
      <c r="CVN73" s="55"/>
      <c r="CVO73" s="55"/>
      <c r="CVP73" s="55"/>
      <c r="CVQ73" s="55"/>
      <c r="CVR73" s="55"/>
      <c r="CVS73" s="55"/>
      <c r="CVT73" s="55"/>
      <c r="CVU73" s="55"/>
      <c r="CVV73" s="55"/>
      <c r="CVW73" s="55"/>
      <c r="CVX73" s="55"/>
      <c r="CVY73" s="55"/>
      <c r="CVZ73" s="55"/>
      <c r="CWA73" s="55"/>
      <c r="CWB73" s="55"/>
      <c r="CWC73" s="55"/>
      <c r="CWD73" s="55"/>
      <c r="CWE73" s="55"/>
      <c r="CWF73" s="55"/>
      <c r="CWG73" s="55"/>
      <c r="CWH73" s="55"/>
      <c r="CWI73" s="55"/>
      <c r="CWJ73" s="55"/>
      <c r="CWK73" s="55"/>
      <c r="CWL73" s="55"/>
      <c r="CWM73" s="55"/>
      <c r="CWN73" s="55"/>
      <c r="CWO73" s="55"/>
      <c r="CWP73" s="55"/>
      <c r="CWQ73" s="55"/>
      <c r="CWR73" s="55"/>
      <c r="CWS73" s="55"/>
      <c r="CWT73" s="55"/>
      <c r="CWU73" s="55"/>
      <c r="CWV73" s="55"/>
      <c r="CWW73" s="55"/>
      <c r="CWX73" s="55"/>
      <c r="CWY73" s="55"/>
      <c r="CWZ73" s="55"/>
      <c r="CXA73" s="55"/>
      <c r="CXB73" s="55"/>
      <c r="CXC73" s="55"/>
      <c r="CXD73" s="55"/>
      <c r="CXE73" s="55"/>
      <c r="CXF73" s="55"/>
      <c r="CXG73" s="55"/>
      <c r="CXH73" s="55"/>
      <c r="CXI73" s="55"/>
      <c r="CXJ73" s="55"/>
      <c r="CXK73" s="55"/>
      <c r="CXL73" s="55"/>
      <c r="CXM73" s="55"/>
      <c r="CXN73" s="55"/>
      <c r="CXO73" s="55"/>
      <c r="CXP73" s="55"/>
      <c r="CXQ73" s="55"/>
      <c r="CXR73" s="55"/>
      <c r="CXS73" s="55"/>
      <c r="CXT73" s="55"/>
      <c r="CXU73" s="55"/>
      <c r="CXV73" s="55"/>
      <c r="CXW73" s="55"/>
      <c r="CXX73" s="55"/>
      <c r="CXY73" s="55"/>
      <c r="CXZ73" s="55"/>
      <c r="CYA73" s="55"/>
      <c r="CYB73" s="55"/>
      <c r="CYC73" s="55"/>
      <c r="CYD73" s="55"/>
      <c r="CYE73" s="55"/>
      <c r="CYF73" s="55"/>
      <c r="CYG73" s="55"/>
      <c r="CYH73" s="55"/>
      <c r="CYI73" s="55"/>
      <c r="CYJ73" s="55"/>
      <c r="CYK73" s="55"/>
      <c r="CYL73" s="55"/>
      <c r="CYM73" s="55"/>
      <c r="CYN73" s="55"/>
      <c r="CYO73" s="55"/>
      <c r="CYP73" s="55"/>
      <c r="CYQ73" s="55"/>
      <c r="CYR73" s="55"/>
      <c r="CYS73" s="55"/>
      <c r="CYT73" s="55"/>
      <c r="CYU73" s="55"/>
      <c r="CYV73" s="55"/>
      <c r="CYW73" s="55"/>
      <c r="CYX73" s="55"/>
      <c r="CYY73" s="55"/>
      <c r="CYZ73" s="55"/>
      <c r="CZA73" s="55"/>
      <c r="CZB73" s="55"/>
      <c r="CZC73" s="55"/>
      <c r="CZD73" s="55"/>
      <c r="CZE73" s="55"/>
      <c r="CZF73" s="55"/>
      <c r="CZG73" s="55"/>
      <c r="CZH73" s="55"/>
      <c r="CZI73" s="55"/>
      <c r="CZJ73" s="55"/>
      <c r="CZK73" s="55"/>
      <c r="CZL73" s="55"/>
      <c r="CZM73" s="55"/>
      <c r="CZN73" s="55"/>
      <c r="CZO73" s="55"/>
      <c r="CZP73" s="55"/>
      <c r="CZQ73" s="55"/>
      <c r="CZR73" s="55"/>
      <c r="CZS73" s="55"/>
      <c r="CZT73" s="55"/>
      <c r="CZU73" s="55"/>
      <c r="CZV73" s="55"/>
      <c r="CZW73" s="55"/>
      <c r="CZX73" s="55"/>
      <c r="CZY73" s="55"/>
      <c r="CZZ73" s="55"/>
      <c r="DAA73" s="55"/>
      <c r="DAB73" s="55"/>
      <c r="DAC73" s="55"/>
      <c r="DAD73" s="55"/>
      <c r="DAE73" s="55"/>
      <c r="DAF73" s="55"/>
      <c r="DAG73" s="55"/>
      <c r="DAH73" s="55"/>
      <c r="DAI73" s="55"/>
      <c r="DAJ73" s="55"/>
      <c r="DAK73" s="55"/>
      <c r="DAL73" s="55"/>
      <c r="DAM73" s="55"/>
      <c r="DAN73" s="55"/>
      <c r="DAO73" s="55"/>
      <c r="DAP73" s="55"/>
      <c r="DAQ73" s="55"/>
      <c r="DAR73" s="55"/>
      <c r="DAS73" s="55"/>
      <c r="DAT73" s="55"/>
      <c r="DAU73" s="55"/>
      <c r="DAV73" s="55"/>
      <c r="DAW73" s="55"/>
      <c r="DAX73" s="55"/>
      <c r="DAY73" s="55"/>
      <c r="DAZ73" s="55"/>
      <c r="DBA73" s="55"/>
      <c r="DBB73" s="55"/>
      <c r="DBC73" s="55"/>
      <c r="DBD73" s="55"/>
      <c r="DBE73" s="55"/>
      <c r="DBF73" s="55"/>
      <c r="DBG73" s="55"/>
      <c r="DBH73" s="55"/>
      <c r="DBI73" s="55"/>
      <c r="DBJ73" s="55"/>
      <c r="DBK73" s="55"/>
      <c r="DBL73" s="55"/>
      <c r="DBM73" s="55"/>
      <c r="DBN73" s="55"/>
      <c r="DBO73" s="55"/>
      <c r="DBP73" s="55"/>
      <c r="DBQ73" s="55"/>
      <c r="DBR73" s="55"/>
      <c r="DBS73" s="55"/>
      <c r="DBT73" s="55"/>
      <c r="DBU73" s="55"/>
      <c r="DBV73" s="55"/>
      <c r="DBW73" s="55"/>
      <c r="DBX73" s="55"/>
      <c r="DBY73" s="55"/>
      <c r="DBZ73" s="55"/>
      <c r="DCA73" s="55"/>
      <c r="DCB73" s="55"/>
      <c r="DCC73" s="55"/>
      <c r="DCD73" s="55"/>
      <c r="DCE73" s="55"/>
      <c r="DCF73" s="55"/>
      <c r="DCG73" s="55"/>
      <c r="DCH73" s="55"/>
      <c r="DCI73" s="55"/>
      <c r="DCJ73" s="55"/>
      <c r="DCK73" s="55"/>
      <c r="DCL73" s="55"/>
      <c r="DCM73" s="55"/>
      <c r="DCN73" s="55"/>
      <c r="DCO73" s="55"/>
      <c r="DCP73" s="55"/>
      <c r="DCQ73" s="55"/>
      <c r="DCR73" s="55"/>
      <c r="DCS73" s="55"/>
      <c r="DCT73" s="55"/>
      <c r="DCU73" s="55"/>
      <c r="DCV73" s="55"/>
      <c r="DCW73" s="55"/>
      <c r="DCX73" s="55"/>
      <c r="DCY73" s="55"/>
      <c r="DCZ73" s="55"/>
      <c r="DDA73" s="55"/>
      <c r="DDB73" s="55"/>
      <c r="DDC73" s="55"/>
      <c r="DDD73" s="55"/>
      <c r="DDE73" s="55"/>
      <c r="DDF73" s="55"/>
      <c r="DDG73" s="55"/>
      <c r="DDH73" s="55"/>
      <c r="DDI73" s="55"/>
      <c r="DDJ73" s="55"/>
      <c r="DDK73" s="55"/>
      <c r="DDL73" s="55"/>
      <c r="DDM73" s="55"/>
      <c r="DDN73" s="55"/>
      <c r="DDO73" s="55"/>
      <c r="DDP73" s="55"/>
      <c r="DDQ73" s="55"/>
      <c r="DDR73" s="55"/>
      <c r="DDS73" s="55"/>
      <c r="DDT73" s="55"/>
      <c r="DDU73" s="55"/>
      <c r="DDV73" s="55"/>
      <c r="DDW73" s="55"/>
      <c r="DDX73" s="55"/>
      <c r="DDY73" s="55"/>
      <c r="DDZ73" s="55"/>
      <c r="DEA73" s="55"/>
      <c r="DEB73" s="55"/>
      <c r="DEC73" s="55"/>
      <c r="DED73" s="55"/>
      <c r="DEE73" s="55"/>
      <c r="DEF73" s="55"/>
      <c r="DEG73" s="55"/>
      <c r="DEH73" s="55"/>
      <c r="DEI73" s="55"/>
      <c r="DEJ73" s="55"/>
      <c r="DEK73" s="55"/>
      <c r="DEL73" s="55"/>
      <c r="DEM73" s="55"/>
      <c r="DEN73" s="55"/>
      <c r="DEO73" s="55"/>
      <c r="DEP73" s="55"/>
      <c r="DEQ73" s="55"/>
      <c r="DER73" s="55"/>
      <c r="DES73" s="55"/>
      <c r="DET73" s="55"/>
      <c r="DEU73" s="55"/>
      <c r="DEV73" s="55"/>
      <c r="DEW73" s="55"/>
      <c r="DEX73" s="55"/>
      <c r="DEY73" s="55"/>
      <c r="DEZ73" s="55"/>
      <c r="DFA73" s="55"/>
      <c r="DFB73" s="55"/>
      <c r="DFC73" s="55"/>
      <c r="DFD73" s="55"/>
      <c r="DFE73" s="55"/>
      <c r="DFF73" s="55"/>
      <c r="DFG73" s="55"/>
      <c r="DFH73" s="55"/>
      <c r="DFI73" s="55"/>
      <c r="DFJ73" s="55"/>
      <c r="DFK73" s="55"/>
      <c r="DFL73" s="55"/>
      <c r="DFM73" s="55"/>
      <c r="DFN73" s="55"/>
      <c r="DFO73" s="55"/>
      <c r="DFP73" s="55"/>
      <c r="DFQ73" s="55"/>
      <c r="DFR73" s="55"/>
      <c r="DFS73" s="55"/>
      <c r="DFT73" s="55"/>
      <c r="DFU73" s="55"/>
      <c r="DFV73" s="55"/>
      <c r="DFW73" s="55"/>
      <c r="DFX73" s="55"/>
      <c r="DFY73" s="55"/>
      <c r="DFZ73" s="55"/>
      <c r="DGA73" s="55"/>
      <c r="DGB73" s="55"/>
      <c r="DGC73" s="55"/>
      <c r="DGD73" s="55"/>
      <c r="DGE73" s="55"/>
      <c r="DGF73" s="55"/>
      <c r="DGG73" s="55"/>
      <c r="DGH73" s="55"/>
      <c r="DGI73" s="55"/>
      <c r="DGJ73" s="55"/>
      <c r="DGK73" s="55"/>
      <c r="DGL73" s="55"/>
      <c r="DGM73" s="55"/>
      <c r="DGN73" s="55"/>
      <c r="DGO73" s="55"/>
      <c r="DGP73" s="55"/>
      <c r="DGQ73" s="55"/>
      <c r="DGR73" s="55"/>
      <c r="DGS73" s="55"/>
      <c r="DGT73" s="55"/>
      <c r="DGU73" s="55"/>
      <c r="DGV73" s="55"/>
      <c r="DGW73" s="55"/>
      <c r="DGX73" s="55"/>
      <c r="DGY73" s="55"/>
      <c r="DGZ73" s="55"/>
      <c r="DHA73" s="55"/>
      <c r="DHB73" s="55"/>
      <c r="DHC73" s="55"/>
      <c r="DHD73" s="55"/>
      <c r="DHE73" s="55"/>
      <c r="DHF73" s="55"/>
      <c r="DHG73" s="55"/>
      <c r="DHH73" s="55"/>
      <c r="DHI73" s="55"/>
      <c r="DHJ73" s="55"/>
      <c r="DHK73" s="55"/>
      <c r="DHL73" s="55"/>
      <c r="DHM73" s="55"/>
      <c r="DHN73" s="55"/>
      <c r="DHO73" s="55"/>
      <c r="DHP73" s="55"/>
      <c r="DHQ73" s="55"/>
      <c r="DHR73" s="55"/>
      <c r="DHS73" s="55"/>
      <c r="DHT73" s="55"/>
      <c r="DHU73" s="55"/>
      <c r="DHV73" s="55"/>
      <c r="DHW73" s="55"/>
      <c r="DHX73" s="55"/>
      <c r="DHY73" s="55"/>
      <c r="DHZ73" s="55"/>
      <c r="DIA73" s="55"/>
      <c r="DIB73" s="55"/>
      <c r="DIC73" s="55"/>
      <c r="DID73" s="55"/>
      <c r="DIE73" s="55"/>
      <c r="DIF73" s="55"/>
      <c r="DIG73" s="55"/>
      <c r="DIH73" s="55"/>
      <c r="DII73" s="55"/>
      <c r="DIJ73" s="55"/>
      <c r="DIK73" s="55"/>
      <c r="DIL73" s="55"/>
      <c r="DIM73" s="55"/>
      <c r="DIN73" s="55"/>
      <c r="DIO73" s="55"/>
      <c r="DIP73" s="55"/>
      <c r="DIQ73" s="55"/>
      <c r="DIR73" s="55"/>
      <c r="DIS73" s="55"/>
      <c r="DIT73" s="55"/>
      <c r="DIU73" s="55"/>
      <c r="DIV73" s="55"/>
      <c r="DIW73" s="55"/>
      <c r="DIX73" s="55"/>
      <c r="DIY73" s="55"/>
      <c r="DIZ73" s="55"/>
      <c r="DJA73" s="55"/>
      <c r="DJB73" s="55"/>
      <c r="DJC73" s="55"/>
      <c r="DJD73" s="55"/>
      <c r="DJE73" s="55"/>
      <c r="DJF73" s="55"/>
      <c r="DJG73" s="55"/>
      <c r="DJH73" s="55"/>
      <c r="DJI73" s="55"/>
      <c r="DJJ73" s="55"/>
      <c r="DJK73" s="55"/>
      <c r="DJL73" s="55"/>
      <c r="DJM73" s="55"/>
      <c r="DJN73" s="55"/>
      <c r="DJO73" s="55"/>
      <c r="DJP73" s="55"/>
      <c r="DJQ73" s="55"/>
      <c r="DJR73" s="55"/>
      <c r="DJS73" s="55"/>
      <c r="DJT73" s="55"/>
      <c r="DJU73" s="55"/>
      <c r="DJV73" s="55"/>
      <c r="DJW73" s="55"/>
      <c r="DJX73" s="55"/>
      <c r="DJY73" s="55"/>
      <c r="DJZ73" s="55"/>
      <c r="DKA73" s="55"/>
      <c r="DKB73" s="55"/>
      <c r="DKC73" s="55"/>
      <c r="DKD73" s="55"/>
      <c r="DKE73" s="55"/>
      <c r="DKF73" s="55"/>
      <c r="DKG73" s="55"/>
      <c r="DKH73" s="55"/>
      <c r="DKI73" s="55"/>
      <c r="DKJ73" s="55"/>
      <c r="DKK73" s="55"/>
      <c r="DKL73" s="55"/>
      <c r="DKM73" s="55"/>
      <c r="DKN73" s="55"/>
      <c r="DKO73" s="55"/>
      <c r="DKP73" s="55"/>
      <c r="DKQ73" s="55"/>
      <c r="DKR73" s="55"/>
      <c r="DKS73" s="55"/>
      <c r="DKT73" s="55"/>
      <c r="DKU73" s="55"/>
      <c r="DKV73" s="55"/>
      <c r="DKW73" s="55"/>
      <c r="DKX73" s="55"/>
      <c r="DKY73" s="55"/>
      <c r="DKZ73" s="55"/>
      <c r="DLA73" s="55"/>
      <c r="DLB73" s="55"/>
      <c r="DLC73" s="55"/>
      <c r="DLD73" s="55"/>
      <c r="DLE73" s="55"/>
      <c r="DLF73" s="55"/>
      <c r="DLG73" s="55"/>
      <c r="DLH73" s="55"/>
      <c r="DLI73" s="55"/>
      <c r="DLJ73" s="55"/>
      <c r="DLK73" s="55"/>
      <c r="DLL73" s="55"/>
      <c r="DLM73" s="55"/>
      <c r="DLN73" s="55"/>
      <c r="DLO73" s="55"/>
      <c r="DLP73" s="55"/>
      <c r="DLQ73" s="55"/>
      <c r="DLR73" s="55"/>
      <c r="DLS73" s="55"/>
      <c r="DLT73" s="55"/>
      <c r="DLU73" s="55"/>
      <c r="DLV73" s="55"/>
      <c r="DLW73" s="55"/>
      <c r="DLX73" s="55"/>
      <c r="DLY73" s="55"/>
      <c r="DLZ73" s="55"/>
      <c r="DMA73" s="55"/>
      <c r="DMB73" s="55"/>
      <c r="DMC73" s="55"/>
      <c r="DMD73" s="55"/>
      <c r="DME73" s="55"/>
      <c r="DMF73" s="55"/>
      <c r="DMG73" s="55"/>
      <c r="DMH73" s="55"/>
      <c r="DMI73" s="55"/>
      <c r="DMJ73" s="55"/>
      <c r="DMK73" s="55"/>
      <c r="DML73" s="55"/>
      <c r="DMM73" s="55"/>
      <c r="DMN73" s="55"/>
      <c r="DMO73" s="55"/>
      <c r="DMP73" s="55"/>
      <c r="DMQ73" s="55"/>
      <c r="DMR73" s="55"/>
      <c r="DMS73" s="55"/>
      <c r="DMT73" s="55"/>
      <c r="DMU73" s="55"/>
      <c r="DMV73" s="55"/>
      <c r="DMW73" s="55"/>
      <c r="DMX73" s="55"/>
      <c r="DMY73" s="55"/>
      <c r="DMZ73" s="55"/>
      <c r="DNA73" s="55"/>
      <c r="DNB73" s="55"/>
      <c r="DNC73" s="55"/>
      <c r="DND73" s="55"/>
      <c r="DNE73" s="55"/>
      <c r="DNF73" s="55"/>
      <c r="DNG73" s="55"/>
      <c r="DNH73" s="55"/>
      <c r="DNI73" s="55"/>
      <c r="DNJ73" s="55"/>
      <c r="DNK73" s="55"/>
      <c r="DNL73" s="55"/>
      <c r="DNM73" s="55"/>
      <c r="DNN73" s="55"/>
      <c r="DNO73" s="55"/>
      <c r="DNP73" s="55"/>
      <c r="DNQ73" s="55"/>
      <c r="DNR73" s="55"/>
      <c r="DNS73" s="55"/>
      <c r="DNT73" s="55"/>
      <c r="DNU73" s="55"/>
      <c r="DNV73" s="55"/>
      <c r="DNW73" s="55"/>
      <c r="DNX73" s="55"/>
      <c r="DNY73" s="55"/>
      <c r="DNZ73" s="55"/>
      <c r="DOA73" s="55"/>
      <c r="DOB73" s="55"/>
      <c r="DOC73" s="55"/>
      <c r="DOD73" s="55"/>
      <c r="DOE73" s="55"/>
      <c r="DOF73" s="55"/>
      <c r="DOG73" s="55"/>
      <c r="DOH73" s="55"/>
      <c r="DOI73" s="55"/>
      <c r="DOJ73" s="55"/>
      <c r="DOK73" s="55"/>
      <c r="DOL73" s="55"/>
      <c r="DOM73" s="55"/>
      <c r="DON73" s="55"/>
      <c r="DOO73" s="55"/>
      <c r="DOP73" s="55"/>
      <c r="DOQ73" s="55"/>
      <c r="DOR73" s="55"/>
      <c r="DOS73" s="55"/>
      <c r="DOT73" s="55"/>
      <c r="DOU73" s="55"/>
      <c r="DOV73" s="55"/>
      <c r="DOW73" s="55"/>
      <c r="DOX73" s="55"/>
      <c r="DOY73" s="55"/>
      <c r="DOZ73" s="55"/>
      <c r="DPA73" s="55"/>
      <c r="DPB73" s="55"/>
      <c r="DPC73" s="55"/>
      <c r="DPD73" s="55"/>
      <c r="DPE73" s="55"/>
      <c r="DPF73" s="55"/>
      <c r="DPG73" s="55"/>
      <c r="DPH73" s="55"/>
      <c r="DPI73" s="55"/>
      <c r="DPJ73" s="55"/>
      <c r="DPK73" s="55"/>
      <c r="DPL73" s="55"/>
      <c r="DPM73" s="55"/>
      <c r="DPN73" s="55"/>
      <c r="DPO73" s="55"/>
      <c r="DPP73" s="55"/>
      <c r="DPQ73" s="55"/>
      <c r="DPR73" s="55"/>
      <c r="DPS73" s="55"/>
      <c r="DPT73" s="55"/>
      <c r="DPU73" s="55"/>
      <c r="DPV73" s="55"/>
      <c r="DPW73" s="55"/>
      <c r="DPX73" s="55"/>
      <c r="DPY73" s="55"/>
      <c r="DPZ73" s="55"/>
      <c r="DQA73" s="55"/>
      <c r="DQB73" s="55"/>
      <c r="DQC73" s="55"/>
      <c r="DQD73" s="55"/>
      <c r="DQE73" s="55"/>
      <c r="DQF73" s="55"/>
      <c r="DQG73" s="55"/>
      <c r="DQH73" s="55"/>
      <c r="DQI73" s="55"/>
      <c r="DQJ73" s="55"/>
      <c r="DQK73" s="55"/>
      <c r="DQL73" s="55"/>
      <c r="DQM73" s="55"/>
      <c r="DQN73" s="55"/>
      <c r="DQO73" s="55"/>
      <c r="DQP73" s="55"/>
      <c r="DQQ73" s="55"/>
      <c r="DQR73" s="55"/>
      <c r="DQS73" s="55"/>
      <c r="DQT73" s="55"/>
      <c r="DQU73" s="55"/>
      <c r="DQV73" s="55"/>
      <c r="DQW73" s="55"/>
      <c r="DQX73" s="55"/>
      <c r="DQY73" s="55"/>
      <c r="DQZ73" s="55"/>
      <c r="DRA73" s="55"/>
      <c r="DRB73" s="55"/>
      <c r="DRC73" s="55"/>
      <c r="DRD73" s="55"/>
      <c r="DRE73" s="55"/>
      <c r="DRF73" s="55"/>
      <c r="DRG73" s="55"/>
      <c r="DRH73" s="55"/>
      <c r="DRI73" s="55"/>
      <c r="DRJ73" s="55"/>
      <c r="DRK73" s="55"/>
      <c r="DRL73" s="55"/>
      <c r="DRM73" s="55"/>
      <c r="DRN73" s="55"/>
      <c r="DRO73" s="55"/>
      <c r="DRP73" s="55"/>
      <c r="DRQ73" s="55"/>
      <c r="DRR73" s="55"/>
      <c r="DRS73" s="55"/>
      <c r="DRT73" s="55"/>
      <c r="DRU73" s="55"/>
      <c r="DRV73" s="55"/>
      <c r="DRW73" s="55"/>
      <c r="DRX73" s="55"/>
      <c r="DRY73" s="55"/>
      <c r="DRZ73" s="55"/>
      <c r="DSA73" s="55"/>
      <c r="DSB73" s="55"/>
      <c r="DSC73" s="55"/>
      <c r="DSD73" s="55"/>
      <c r="DSE73" s="55"/>
      <c r="DSF73" s="55"/>
      <c r="DSG73" s="55"/>
      <c r="DSH73" s="55"/>
      <c r="DSI73" s="55"/>
      <c r="DSJ73" s="55"/>
      <c r="DSK73" s="55"/>
      <c r="DSL73" s="55"/>
      <c r="DSM73" s="55"/>
      <c r="DSN73" s="55"/>
      <c r="DSO73" s="55"/>
      <c r="DSP73" s="55"/>
      <c r="DSQ73" s="55"/>
      <c r="DSR73" s="55"/>
      <c r="DSS73" s="55"/>
      <c r="DST73" s="55"/>
      <c r="DSU73" s="55"/>
      <c r="DSV73" s="55"/>
      <c r="DSW73" s="55"/>
      <c r="DSX73" s="55"/>
      <c r="DSY73" s="55"/>
      <c r="DSZ73" s="55"/>
      <c r="DTA73" s="55"/>
      <c r="DTB73" s="55"/>
      <c r="DTC73" s="55"/>
      <c r="DTD73" s="55"/>
      <c r="DTE73" s="55"/>
      <c r="DTF73" s="55"/>
      <c r="DTG73" s="55"/>
      <c r="DTH73" s="55"/>
      <c r="DTI73" s="55"/>
      <c r="DTJ73" s="55"/>
      <c r="DTK73" s="55"/>
      <c r="DTL73" s="55"/>
      <c r="DTM73" s="55"/>
      <c r="DTN73" s="55"/>
      <c r="DTO73" s="55"/>
      <c r="DTP73" s="55"/>
      <c r="DTQ73" s="55"/>
      <c r="DTR73" s="55"/>
      <c r="DTS73" s="55"/>
      <c r="DTT73" s="55"/>
      <c r="DTU73" s="55"/>
      <c r="DTV73" s="55"/>
      <c r="DTW73" s="55"/>
      <c r="DTX73" s="55"/>
      <c r="DTY73" s="55"/>
      <c r="DTZ73" s="55"/>
      <c r="DUA73" s="55"/>
      <c r="DUB73" s="55"/>
      <c r="DUC73" s="55"/>
      <c r="DUD73" s="55"/>
      <c r="DUE73" s="55"/>
      <c r="DUF73" s="55"/>
      <c r="DUG73" s="55"/>
      <c r="DUH73" s="55"/>
      <c r="DUI73" s="55"/>
      <c r="DUJ73" s="55"/>
      <c r="DUK73" s="55"/>
      <c r="DUL73" s="55"/>
      <c r="DUM73" s="55"/>
      <c r="DUN73" s="55"/>
      <c r="DUO73" s="55"/>
      <c r="DUP73" s="55"/>
      <c r="DUQ73" s="55"/>
      <c r="DUR73" s="55"/>
      <c r="DUS73" s="55"/>
      <c r="DUT73" s="55"/>
      <c r="DUU73" s="55"/>
      <c r="DUV73" s="55"/>
      <c r="DUW73" s="55"/>
      <c r="DUX73" s="55"/>
      <c r="DUY73" s="55"/>
      <c r="DUZ73" s="55"/>
      <c r="DVA73" s="55"/>
      <c r="DVB73" s="55"/>
      <c r="DVC73" s="55"/>
      <c r="DVD73" s="55"/>
      <c r="DVE73" s="55"/>
      <c r="DVF73" s="55"/>
      <c r="DVG73" s="55"/>
      <c r="DVH73" s="55"/>
      <c r="DVI73" s="55"/>
      <c r="DVJ73" s="55"/>
      <c r="DVK73" s="55"/>
      <c r="DVL73" s="55"/>
      <c r="DVM73" s="55"/>
      <c r="DVN73" s="55"/>
      <c r="DVO73" s="55"/>
      <c r="DVP73" s="55"/>
      <c r="DVQ73" s="55"/>
      <c r="DVR73" s="55"/>
      <c r="DVS73" s="55"/>
      <c r="DVT73" s="55"/>
      <c r="DVU73" s="55"/>
      <c r="DVV73" s="55"/>
      <c r="DVW73" s="55"/>
      <c r="DVX73" s="55"/>
      <c r="DVY73" s="55"/>
      <c r="DVZ73" s="55"/>
      <c r="DWA73" s="55"/>
      <c r="DWB73" s="55"/>
      <c r="DWC73" s="55"/>
      <c r="DWD73" s="55"/>
      <c r="DWE73" s="55"/>
      <c r="DWF73" s="55"/>
      <c r="DWG73" s="55"/>
      <c r="DWH73" s="55"/>
      <c r="DWI73" s="55"/>
      <c r="DWJ73" s="55"/>
      <c r="DWK73" s="55"/>
      <c r="DWL73" s="55"/>
      <c r="DWM73" s="55"/>
      <c r="DWN73" s="55"/>
      <c r="DWO73" s="55"/>
      <c r="DWP73" s="55"/>
      <c r="DWQ73" s="55"/>
      <c r="DWR73" s="55"/>
      <c r="DWS73" s="55"/>
      <c r="DWT73" s="55"/>
      <c r="DWU73" s="55"/>
      <c r="DWV73" s="55"/>
      <c r="DWW73" s="55"/>
      <c r="DWX73" s="55"/>
      <c r="DWY73" s="55"/>
      <c r="DWZ73" s="55"/>
      <c r="DXA73" s="55"/>
      <c r="DXB73" s="55"/>
      <c r="DXC73" s="55"/>
      <c r="DXD73" s="55"/>
      <c r="DXE73" s="55"/>
      <c r="DXF73" s="55"/>
      <c r="DXG73" s="55"/>
      <c r="DXH73" s="55"/>
      <c r="DXI73" s="55"/>
      <c r="DXJ73" s="55"/>
      <c r="DXK73" s="55"/>
      <c r="DXL73" s="55"/>
      <c r="DXM73" s="55"/>
      <c r="DXN73" s="55"/>
      <c r="DXO73" s="55"/>
      <c r="DXP73" s="55"/>
      <c r="DXQ73" s="55"/>
      <c r="DXR73" s="55"/>
      <c r="DXS73" s="55"/>
      <c r="DXT73" s="55"/>
      <c r="DXU73" s="55"/>
      <c r="DXV73" s="55"/>
      <c r="DXW73" s="55"/>
      <c r="DXX73" s="55"/>
      <c r="DXY73" s="55"/>
      <c r="DXZ73" s="55"/>
      <c r="DYA73" s="55"/>
      <c r="DYB73" s="55"/>
      <c r="DYC73" s="55"/>
      <c r="DYD73" s="55"/>
      <c r="DYE73" s="55"/>
      <c r="DYF73" s="55"/>
      <c r="DYG73" s="55"/>
      <c r="DYH73" s="55"/>
      <c r="DYI73" s="55"/>
      <c r="DYJ73" s="55"/>
      <c r="DYK73" s="55"/>
      <c r="DYL73" s="55"/>
      <c r="DYM73" s="55"/>
      <c r="DYN73" s="55"/>
      <c r="DYO73" s="55"/>
      <c r="DYP73" s="55"/>
      <c r="DYQ73" s="55"/>
      <c r="DYR73" s="55"/>
      <c r="DYS73" s="55"/>
      <c r="DYT73" s="55"/>
      <c r="DYU73" s="55"/>
      <c r="DYV73" s="55"/>
      <c r="DYW73" s="55"/>
      <c r="DYX73" s="55"/>
      <c r="DYY73" s="55"/>
      <c r="DYZ73" s="55"/>
      <c r="DZA73" s="55"/>
      <c r="DZB73" s="55"/>
      <c r="DZC73" s="55"/>
      <c r="DZD73" s="55"/>
      <c r="DZE73" s="55"/>
      <c r="DZF73" s="55"/>
      <c r="DZG73" s="55"/>
      <c r="DZH73" s="55"/>
      <c r="DZI73" s="55"/>
      <c r="DZJ73" s="55"/>
      <c r="DZK73" s="55"/>
      <c r="DZL73" s="55"/>
      <c r="DZM73" s="55"/>
      <c r="DZN73" s="55"/>
      <c r="DZO73" s="55"/>
      <c r="DZP73" s="55"/>
      <c r="DZQ73" s="55"/>
      <c r="DZR73" s="55"/>
      <c r="DZS73" s="55"/>
      <c r="DZT73" s="55"/>
      <c r="DZU73" s="55"/>
      <c r="DZV73" s="55"/>
      <c r="DZW73" s="55"/>
      <c r="DZX73" s="55"/>
      <c r="DZY73" s="55"/>
      <c r="DZZ73" s="55"/>
      <c r="EAA73" s="55"/>
      <c r="EAB73" s="55"/>
      <c r="EAC73" s="55"/>
      <c r="EAD73" s="55"/>
      <c r="EAE73" s="55"/>
      <c r="EAF73" s="55"/>
      <c r="EAG73" s="55"/>
      <c r="EAH73" s="55"/>
      <c r="EAI73" s="55"/>
      <c r="EAJ73" s="55"/>
      <c r="EAK73" s="55"/>
      <c r="EAL73" s="55"/>
      <c r="EAM73" s="55"/>
      <c r="EAN73" s="55"/>
      <c r="EAO73" s="55"/>
      <c r="EAP73" s="55"/>
      <c r="EAQ73" s="55"/>
      <c r="EAR73" s="55"/>
      <c r="EAS73" s="55"/>
      <c r="EAT73" s="55"/>
      <c r="EAU73" s="55"/>
      <c r="EAV73" s="55"/>
      <c r="EAW73" s="55"/>
      <c r="EAX73" s="55"/>
      <c r="EAY73" s="55"/>
      <c r="EAZ73" s="55"/>
      <c r="EBA73" s="55"/>
      <c r="EBB73" s="55"/>
      <c r="EBC73" s="55"/>
      <c r="EBD73" s="55"/>
      <c r="EBE73" s="55"/>
      <c r="EBF73" s="55"/>
      <c r="EBG73" s="55"/>
      <c r="EBH73" s="55"/>
      <c r="EBI73" s="55"/>
      <c r="EBJ73" s="55"/>
      <c r="EBK73" s="55"/>
      <c r="EBL73" s="55"/>
      <c r="EBM73" s="55"/>
      <c r="EBN73" s="55"/>
      <c r="EBO73" s="55"/>
      <c r="EBP73" s="55"/>
      <c r="EBQ73" s="55"/>
      <c r="EBR73" s="55"/>
      <c r="EBS73" s="55"/>
      <c r="EBT73" s="55"/>
      <c r="EBU73" s="55"/>
      <c r="EBV73" s="55"/>
      <c r="EBW73" s="55"/>
      <c r="EBX73" s="55"/>
      <c r="EBY73" s="55"/>
      <c r="EBZ73" s="55"/>
      <c r="ECA73" s="55"/>
      <c r="ECB73" s="55"/>
      <c r="ECC73" s="55"/>
      <c r="ECD73" s="55"/>
      <c r="ECE73" s="55"/>
      <c r="ECF73" s="55"/>
      <c r="ECG73" s="55"/>
      <c r="ECH73" s="55"/>
      <c r="ECI73" s="55"/>
      <c r="ECJ73" s="55"/>
      <c r="ECK73" s="55"/>
      <c r="ECL73" s="55"/>
      <c r="ECM73" s="55"/>
      <c r="ECN73" s="55"/>
      <c r="ECO73" s="55"/>
      <c r="ECP73" s="55"/>
      <c r="ECQ73" s="55"/>
      <c r="ECR73" s="55"/>
      <c r="ECS73" s="55"/>
      <c r="ECT73" s="55"/>
      <c r="ECU73" s="55"/>
      <c r="ECV73" s="55"/>
      <c r="ECW73" s="55"/>
      <c r="ECX73" s="55"/>
      <c r="ECY73" s="55"/>
      <c r="ECZ73" s="55"/>
      <c r="EDA73" s="55"/>
      <c r="EDB73" s="55"/>
      <c r="EDC73" s="55"/>
      <c r="EDD73" s="55"/>
      <c r="EDE73" s="55"/>
      <c r="EDF73" s="55"/>
      <c r="EDG73" s="55"/>
      <c r="EDH73" s="55"/>
      <c r="EDI73" s="55"/>
      <c r="EDJ73" s="55"/>
      <c r="EDK73" s="55"/>
      <c r="EDL73" s="55"/>
      <c r="EDM73" s="55"/>
      <c r="EDN73" s="55"/>
      <c r="EDO73" s="55"/>
      <c r="EDP73" s="55"/>
      <c r="EDQ73" s="55"/>
      <c r="EDR73" s="55"/>
      <c r="EDS73" s="55"/>
      <c r="EDT73" s="55"/>
      <c r="EDU73" s="55"/>
      <c r="EDV73" s="55"/>
      <c r="EDW73" s="55"/>
      <c r="EDX73" s="55"/>
      <c r="EDY73" s="55"/>
      <c r="EDZ73" s="55"/>
      <c r="EEA73" s="55"/>
      <c r="EEB73" s="55"/>
      <c r="EEC73" s="55"/>
      <c r="EED73" s="55"/>
      <c r="EEE73" s="55"/>
      <c r="EEF73" s="55"/>
      <c r="EEG73" s="55"/>
      <c r="EEH73" s="55"/>
      <c r="EEI73" s="55"/>
      <c r="EEJ73" s="55"/>
      <c r="EEK73" s="55"/>
      <c r="EEL73" s="55"/>
      <c r="EEM73" s="55"/>
      <c r="EEN73" s="55"/>
      <c r="EEO73" s="55"/>
      <c r="EEP73" s="55"/>
      <c r="EEQ73" s="55"/>
      <c r="EER73" s="55"/>
      <c r="EES73" s="55"/>
      <c r="EET73" s="55"/>
      <c r="EEU73" s="55"/>
      <c r="EEV73" s="55"/>
      <c r="EEW73" s="55"/>
      <c r="EEX73" s="55"/>
      <c r="EEY73" s="55"/>
      <c r="EEZ73" s="55"/>
      <c r="EFA73" s="55"/>
      <c r="EFB73" s="55"/>
      <c r="EFC73" s="55"/>
      <c r="EFD73" s="55"/>
      <c r="EFE73" s="55"/>
      <c r="EFF73" s="55"/>
      <c r="EFG73" s="55"/>
      <c r="EFH73" s="55"/>
      <c r="EFI73" s="55"/>
      <c r="EFJ73" s="55"/>
      <c r="EFK73" s="55"/>
      <c r="EFL73" s="55"/>
      <c r="EFM73" s="55"/>
      <c r="EFN73" s="55"/>
      <c r="EFO73" s="55"/>
      <c r="EFP73" s="55"/>
      <c r="EFQ73" s="55"/>
      <c r="EFR73" s="55"/>
      <c r="EFS73" s="55"/>
      <c r="EFT73" s="55"/>
      <c r="EFU73" s="55"/>
      <c r="EFV73" s="55"/>
      <c r="EFW73" s="55"/>
      <c r="EFX73" s="55"/>
      <c r="EFY73" s="55"/>
      <c r="EFZ73" s="55"/>
      <c r="EGA73" s="55"/>
      <c r="EGB73" s="55"/>
      <c r="EGC73" s="55"/>
      <c r="EGD73" s="55"/>
      <c r="EGE73" s="55"/>
      <c r="EGF73" s="55"/>
      <c r="EGG73" s="55"/>
      <c r="EGH73" s="55"/>
      <c r="EGI73" s="55"/>
      <c r="EGJ73" s="55"/>
      <c r="EGK73" s="55"/>
      <c r="EGL73" s="55"/>
      <c r="EGM73" s="55"/>
      <c r="EGN73" s="55"/>
      <c r="EGO73" s="55"/>
      <c r="EGP73" s="55"/>
      <c r="EGQ73" s="55"/>
      <c r="EGR73" s="55"/>
      <c r="EGS73" s="55"/>
      <c r="EGT73" s="55"/>
      <c r="EGU73" s="55"/>
      <c r="EGV73" s="55"/>
      <c r="EGW73" s="55"/>
      <c r="EGX73" s="55"/>
      <c r="EGY73" s="55"/>
      <c r="EGZ73" s="55"/>
      <c r="EHA73" s="55"/>
      <c r="EHB73" s="55"/>
      <c r="EHC73" s="55"/>
      <c r="EHD73" s="55"/>
      <c r="EHE73" s="55"/>
      <c r="EHF73" s="55"/>
      <c r="EHG73" s="55"/>
      <c r="EHH73" s="55"/>
      <c r="EHI73" s="55"/>
      <c r="EHJ73" s="55"/>
      <c r="EHK73" s="55"/>
      <c r="EHL73" s="55"/>
      <c r="EHM73" s="55"/>
      <c r="EHN73" s="55"/>
      <c r="EHO73" s="55"/>
      <c r="EHP73" s="55"/>
      <c r="EHQ73" s="55"/>
      <c r="EHR73" s="55"/>
      <c r="EHS73" s="55"/>
      <c r="EHT73" s="55"/>
      <c r="EHU73" s="55"/>
      <c r="EHV73" s="55"/>
      <c r="EHW73" s="55"/>
      <c r="EHX73" s="55"/>
      <c r="EHY73" s="55"/>
      <c r="EHZ73" s="55"/>
      <c r="EIA73" s="55"/>
      <c r="EIB73" s="55"/>
      <c r="EIC73" s="55"/>
      <c r="EID73" s="55"/>
      <c r="EIE73" s="55"/>
      <c r="EIF73" s="55"/>
      <c r="EIG73" s="55"/>
      <c r="EIH73" s="55"/>
      <c r="EII73" s="55"/>
      <c r="EIJ73" s="55"/>
      <c r="EIK73" s="55"/>
      <c r="EIL73" s="55"/>
      <c r="EIM73" s="55"/>
      <c r="EIN73" s="55"/>
      <c r="EIO73" s="55"/>
      <c r="EIP73" s="55"/>
      <c r="EIQ73" s="55"/>
      <c r="EIR73" s="55"/>
      <c r="EIS73" s="55"/>
      <c r="EIT73" s="55"/>
      <c r="EIU73" s="55"/>
      <c r="EIV73" s="55"/>
      <c r="EIW73" s="55"/>
      <c r="EIX73" s="55"/>
      <c r="EIY73" s="55"/>
      <c r="EIZ73" s="55"/>
      <c r="EJA73" s="55"/>
      <c r="EJB73" s="55"/>
      <c r="EJC73" s="55"/>
      <c r="EJD73" s="55"/>
      <c r="EJE73" s="55"/>
      <c r="EJF73" s="55"/>
      <c r="EJG73" s="55"/>
      <c r="EJH73" s="55"/>
      <c r="EJI73" s="55"/>
      <c r="EJJ73" s="55"/>
      <c r="EJK73" s="55"/>
      <c r="EJL73" s="55"/>
      <c r="EJM73" s="55"/>
      <c r="EJN73" s="55"/>
      <c r="EJO73" s="55"/>
      <c r="EJP73" s="55"/>
      <c r="EJQ73" s="55"/>
      <c r="EJR73" s="55"/>
      <c r="EJS73" s="55"/>
      <c r="EJT73" s="55"/>
      <c r="EJU73" s="55"/>
      <c r="EJV73" s="55"/>
      <c r="EJW73" s="55"/>
      <c r="EJX73" s="55"/>
      <c r="EJY73" s="55"/>
      <c r="EJZ73" s="55"/>
      <c r="EKA73" s="55"/>
      <c r="EKB73" s="55"/>
      <c r="EKC73" s="55"/>
      <c r="EKD73" s="55"/>
      <c r="EKE73" s="55"/>
      <c r="EKF73" s="55"/>
      <c r="EKG73" s="55"/>
      <c r="EKH73" s="55"/>
      <c r="EKI73" s="55"/>
      <c r="EKJ73" s="55"/>
      <c r="EKK73" s="55"/>
      <c r="EKL73" s="55"/>
      <c r="EKM73" s="55"/>
      <c r="EKN73" s="55"/>
      <c r="EKO73" s="55"/>
      <c r="EKP73" s="55"/>
      <c r="EKQ73" s="55"/>
      <c r="EKR73" s="55"/>
      <c r="EKS73" s="55"/>
      <c r="EKT73" s="55"/>
      <c r="EKU73" s="55"/>
      <c r="EKV73" s="55"/>
      <c r="EKW73" s="55"/>
      <c r="EKX73" s="55"/>
      <c r="EKY73" s="55"/>
      <c r="EKZ73" s="55"/>
      <c r="ELA73" s="55"/>
      <c r="ELB73" s="55"/>
      <c r="ELC73" s="55"/>
      <c r="ELD73" s="55"/>
      <c r="ELE73" s="55"/>
      <c r="ELF73" s="55"/>
      <c r="ELG73" s="55"/>
      <c r="ELH73" s="55"/>
      <c r="ELI73" s="55"/>
      <c r="ELJ73" s="55"/>
      <c r="ELK73" s="55"/>
      <c r="ELL73" s="55"/>
      <c r="ELM73" s="55"/>
      <c r="ELN73" s="55"/>
      <c r="ELO73" s="55"/>
      <c r="ELP73" s="55"/>
      <c r="ELQ73" s="55"/>
      <c r="ELR73" s="55"/>
      <c r="ELS73" s="55"/>
      <c r="ELT73" s="55"/>
      <c r="ELU73" s="55"/>
      <c r="ELV73" s="55"/>
      <c r="ELW73" s="55"/>
      <c r="ELX73" s="55"/>
      <c r="ELY73" s="55"/>
      <c r="ELZ73" s="55"/>
      <c r="EMA73" s="55"/>
      <c r="EMB73" s="55"/>
      <c r="EMC73" s="55"/>
      <c r="EMD73" s="55"/>
      <c r="EME73" s="55"/>
      <c r="EMF73" s="55"/>
      <c r="EMG73" s="55"/>
      <c r="EMH73" s="55"/>
      <c r="EMI73" s="55"/>
      <c r="EMJ73" s="55"/>
      <c r="EMK73" s="55"/>
      <c r="EML73" s="55"/>
      <c r="EMM73" s="55"/>
      <c r="EMN73" s="55"/>
      <c r="EMO73" s="55"/>
      <c r="EMP73" s="55"/>
      <c r="EMQ73" s="55"/>
      <c r="EMR73" s="55"/>
      <c r="EMS73" s="55"/>
      <c r="EMT73" s="55"/>
      <c r="EMU73" s="55"/>
      <c r="EMV73" s="55"/>
      <c r="EMW73" s="55"/>
      <c r="EMX73" s="55"/>
      <c r="EMY73" s="55"/>
      <c r="EMZ73" s="55"/>
      <c r="ENA73" s="55"/>
      <c r="ENB73" s="55"/>
      <c r="ENC73" s="55"/>
      <c r="END73" s="55"/>
      <c r="ENE73" s="55"/>
      <c r="ENF73" s="55"/>
      <c r="ENG73" s="55"/>
      <c r="ENH73" s="55"/>
      <c r="ENI73" s="55"/>
      <c r="ENJ73" s="55"/>
      <c r="ENK73" s="55"/>
      <c r="ENL73" s="55"/>
      <c r="ENM73" s="55"/>
      <c r="ENN73" s="55"/>
      <c r="ENO73" s="55"/>
      <c r="ENP73" s="55"/>
      <c r="ENQ73" s="55"/>
      <c r="ENR73" s="55"/>
      <c r="ENS73" s="55"/>
      <c r="ENT73" s="55"/>
      <c r="ENU73" s="55"/>
      <c r="ENV73" s="55"/>
      <c r="ENW73" s="55"/>
      <c r="ENX73" s="55"/>
      <c r="ENY73" s="55"/>
      <c r="ENZ73" s="55"/>
      <c r="EOA73" s="55"/>
      <c r="EOB73" s="55"/>
      <c r="EOC73" s="55"/>
      <c r="EOD73" s="55"/>
      <c r="EOE73" s="55"/>
      <c r="EOF73" s="55"/>
      <c r="EOG73" s="55"/>
      <c r="EOH73" s="55"/>
      <c r="EOI73" s="55"/>
      <c r="EOJ73" s="55"/>
      <c r="EOK73" s="55"/>
      <c r="EOL73" s="55"/>
      <c r="EOM73" s="55"/>
      <c r="EON73" s="55"/>
      <c r="EOO73" s="55"/>
      <c r="EOP73" s="55"/>
      <c r="EOQ73" s="55"/>
      <c r="EOR73" s="55"/>
      <c r="EOS73" s="55"/>
      <c r="EOT73" s="55"/>
      <c r="EOU73" s="55"/>
      <c r="EOV73" s="55"/>
      <c r="EOW73" s="55"/>
      <c r="EOX73" s="55"/>
      <c r="EOY73" s="55"/>
      <c r="EOZ73" s="55"/>
      <c r="EPA73" s="55"/>
      <c r="EPB73" s="55"/>
      <c r="EPC73" s="55"/>
      <c r="EPD73" s="55"/>
      <c r="EPE73" s="55"/>
      <c r="EPF73" s="55"/>
      <c r="EPG73" s="55"/>
      <c r="EPH73" s="55"/>
      <c r="EPI73" s="55"/>
      <c r="EPJ73" s="55"/>
      <c r="EPK73" s="55"/>
      <c r="EPL73" s="55"/>
      <c r="EPM73" s="55"/>
      <c r="EPN73" s="55"/>
      <c r="EPO73" s="55"/>
      <c r="EPP73" s="55"/>
      <c r="EPQ73" s="55"/>
      <c r="EPR73" s="55"/>
      <c r="EPS73" s="55"/>
      <c r="EPT73" s="55"/>
      <c r="EPU73" s="55"/>
      <c r="EPV73" s="55"/>
      <c r="EPW73" s="55"/>
      <c r="EPX73" s="55"/>
      <c r="EPY73" s="55"/>
      <c r="EPZ73" s="55"/>
      <c r="EQA73" s="55"/>
      <c r="EQB73" s="55"/>
      <c r="EQC73" s="55"/>
      <c r="EQD73" s="55"/>
      <c r="EQE73" s="55"/>
      <c r="EQF73" s="55"/>
      <c r="EQG73" s="55"/>
      <c r="EQH73" s="55"/>
      <c r="EQI73" s="55"/>
      <c r="EQJ73" s="55"/>
      <c r="EQK73" s="55"/>
      <c r="EQL73" s="55"/>
      <c r="EQM73" s="55"/>
      <c r="EQN73" s="55"/>
      <c r="EQO73" s="55"/>
      <c r="EQP73" s="55"/>
      <c r="EQQ73" s="55"/>
      <c r="EQR73" s="55"/>
      <c r="EQS73" s="55"/>
      <c r="EQT73" s="55"/>
      <c r="EQU73" s="55"/>
      <c r="EQV73" s="55"/>
      <c r="EQW73" s="55"/>
      <c r="EQX73" s="55"/>
      <c r="EQY73" s="55"/>
      <c r="EQZ73" s="55"/>
      <c r="ERA73" s="55"/>
      <c r="ERB73" s="55"/>
      <c r="ERC73" s="55"/>
      <c r="ERD73" s="55"/>
      <c r="ERE73" s="55"/>
      <c r="ERF73" s="55"/>
      <c r="ERG73" s="55"/>
      <c r="ERH73" s="55"/>
      <c r="ERI73" s="55"/>
      <c r="ERJ73" s="55"/>
      <c r="ERK73" s="55"/>
      <c r="ERL73" s="55"/>
      <c r="ERM73" s="55"/>
      <c r="ERN73" s="55"/>
      <c r="ERO73" s="55"/>
      <c r="ERP73" s="55"/>
      <c r="ERQ73" s="55"/>
      <c r="ERR73" s="55"/>
      <c r="ERS73" s="55"/>
      <c r="ERT73" s="55"/>
      <c r="ERU73" s="55"/>
      <c r="ERV73" s="55"/>
      <c r="ERW73" s="55"/>
      <c r="ERX73" s="55"/>
      <c r="ERY73" s="55"/>
      <c r="ERZ73" s="55"/>
      <c r="ESA73" s="55"/>
      <c r="ESB73" s="55"/>
      <c r="ESC73" s="55"/>
      <c r="ESD73" s="55"/>
      <c r="ESE73" s="55"/>
      <c r="ESF73" s="55"/>
      <c r="ESG73" s="55"/>
      <c r="ESH73" s="55"/>
      <c r="ESI73" s="55"/>
      <c r="ESJ73" s="55"/>
      <c r="ESK73" s="55"/>
      <c r="ESL73" s="55"/>
      <c r="ESM73" s="55"/>
      <c r="ESN73" s="55"/>
      <c r="ESO73" s="55"/>
      <c r="ESP73" s="55"/>
      <c r="ESQ73" s="55"/>
      <c r="ESR73" s="55"/>
      <c r="ESS73" s="55"/>
      <c r="EST73" s="55"/>
      <c r="ESU73" s="55"/>
      <c r="ESV73" s="55"/>
      <c r="ESW73" s="55"/>
      <c r="ESX73" s="55"/>
      <c r="ESY73" s="55"/>
      <c r="ESZ73" s="55"/>
      <c r="ETA73" s="55"/>
      <c r="ETB73" s="55"/>
      <c r="ETC73" s="55"/>
      <c r="ETD73" s="55"/>
      <c r="ETE73" s="55"/>
      <c r="ETF73" s="55"/>
      <c r="ETG73" s="55"/>
      <c r="ETH73" s="55"/>
      <c r="ETI73" s="55"/>
      <c r="ETJ73" s="55"/>
      <c r="ETK73" s="55"/>
      <c r="ETL73" s="55"/>
      <c r="ETM73" s="55"/>
      <c r="ETN73" s="55"/>
      <c r="ETO73" s="55"/>
      <c r="ETP73" s="55"/>
      <c r="ETQ73" s="55"/>
      <c r="ETR73" s="55"/>
      <c r="ETS73" s="55"/>
      <c r="ETT73" s="55"/>
      <c r="ETU73" s="55"/>
      <c r="ETV73" s="55"/>
      <c r="ETW73" s="55"/>
      <c r="ETX73" s="55"/>
      <c r="ETY73" s="55"/>
      <c r="ETZ73" s="55"/>
      <c r="EUA73" s="55"/>
      <c r="EUB73" s="55"/>
      <c r="EUC73" s="55"/>
      <c r="EUD73" s="55"/>
      <c r="EUE73" s="55"/>
      <c r="EUF73" s="55"/>
      <c r="EUG73" s="55"/>
      <c r="EUH73" s="55"/>
      <c r="EUI73" s="55"/>
      <c r="EUJ73" s="55"/>
      <c r="EUK73" s="55"/>
      <c r="EUL73" s="55"/>
      <c r="EUM73" s="55"/>
      <c r="EUN73" s="55"/>
      <c r="EUO73" s="55"/>
      <c r="EUP73" s="55"/>
      <c r="EUQ73" s="55"/>
      <c r="EUR73" s="55"/>
      <c r="EUS73" s="55"/>
      <c r="EUT73" s="55"/>
      <c r="EUU73" s="55"/>
      <c r="EUV73" s="55"/>
      <c r="EUW73" s="55"/>
      <c r="EUX73" s="55"/>
      <c r="EUY73" s="55"/>
      <c r="EUZ73" s="55"/>
      <c r="EVA73" s="55"/>
      <c r="EVB73" s="55"/>
      <c r="EVC73" s="55"/>
      <c r="EVD73" s="55"/>
      <c r="EVE73" s="55"/>
      <c r="EVF73" s="55"/>
      <c r="EVG73" s="55"/>
      <c r="EVH73" s="55"/>
      <c r="EVI73" s="55"/>
      <c r="EVJ73" s="55"/>
      <c r="EVK73" s="55"/>
      <c r="EVL73" s="55"/>
      <c r="EVM73" s="55"/>
      <c r="EVN73" s="55"/>
      <c r="EVO73" s="55"/>
      <c r="EVP73" s="55"/>
      <c r="EVQ73" s="55"/>
      <c r="EVR73" s="55"/>
      <c r="EVS73" s="55"/>
      <c r="EVT73" s="55"/>
      <c r="EVU73" s="55"/>
      <c r="EVV73" s="55"/>
      <c r="EVW73" s="55"/>
      <c r="EVX73" s="55"/>
      <c r="EVY73" s="55"/>
      <c r="EVZ73" s="55"/>
      <c r="EWA73" s="55"/>
      <c r="EWB73" s="55"/>
      <c r="EWC73" s="55"/>
      <c r="EWD73" s="55"/>
      <c r="EWE73" s="55"/>
      <c r="EWF73" s="55"/>
      <c r="EWG73" s="55"/>
      <c r="EWH73" s="55"/>
      <c r="EWI73" s="55"/>
      <c r="EWJ73" s="55"/>
      <c r="EWK73" s="55"/>
      <c r="EWL73" s="55"/>
      <c r="EWM73" s="55"/>
      <c r="EWN73" s="55"/>
      <c r="EWO73" s="55"/>
      <c r="EWP73" s="55"/>
      <c r="EWQ73" s="55"/>
      <c r="EWR73" s="55"/>
      <c r="EWS73" s="55"/>
      <c r="EWT73" s="55"/>
      <c r="EWU73" s="55"/>
      <c r="EWV73" s="55"/>
      <c r="EWW73" s="55"/>
      <c r="EWX73" s="55"/>
      <c r="EWY73" s="55"/>
      <c r="EWZ73" s="55"/>
      <c r="EXA73" s="55"/>
      <c r="EXB73" s="55"/>
      <c r="EXC73" s="55"/>
      <c r="EXD73" s="55"/>
      <c r="EXE73" s="55"/>
      <c r="EXF73" s="55"/>
      <c r="EXG73" s="55"/>
      <c r="EXH73" s="55"/>
      <c r="EXI73" s="55"/>
      <c r="EXJ73" s="55"/>
      <c r="EXK73" s="55"/>
      <c r="EXL73" s="55"/>
      <c r="EXM73" s="55"/>
      <c r="EXN73" s="55"/>
      <c r="EXO73" s="55"/>
      <c r="EXP73" s="55"/>
      <c r="EXQ73" s="55"/>
      <c r="EXR73" s="55"/>
      <c r="EXS73" s="55"/>
      <c r="EXT73" s="55"/>
      <c r="EXU73" s="55"/>
      <c r="EXV73" s="55"/>
      <c r="EXW73" s="55"/>
      <c r="EXX73" s="55"/>
      <c r="EXY73" s="55"/>
      <c r="EXZ73" s="55"/>
      <c r="EYA73" s="55"/>
      <c r="EYB73" s="55"/>
      <c r="EYC73" s="55"/>
      <c r="EYD73" s="55"/>
      <c r="EYE73" s="55"/>
      <c r="EYF73" s="55"/>
      <c r="EYG73" s="55"/>
      <c r="EYH73" s="55"/>
      <c r="EYI73" s="55"/>
      <c r="EYJ73" s="55"/>
      <c r="EYK73" s="55"/>
      <c r="EYL73" s="55"/>
      <c r="EYM73" s="55"/>
      <c r="EYN73" s="55"/>
      <c r="EYO73" s="55"/>
      <c r="EYP73" s="55"/>
      <c r="EYQ73" s="55"/>
      <c r="EYR73" s="55"/>
      <c r="EYS73" s="55"/>
      <c r="EYT73" s="55"/>
      <c r="EYU73" s="55"/>
      <c r="EYV73" s="55"/>
      <c r="EYW73" s="55"/>
      <c r="EYX73" s="55"/>
      <c r="EYY73" s="55"/>
      <c r="EYZ73" s="55"/>
      <c r="EZA73" s="55"/>
      <c r="EZB73" s="55"/>
      <c r="EZC73" s="55"/>
      <c r="EZD73" s="55"/>
      <c r="EZE73" s="55"/>
      <c r="EZF73" s="55"/>
      <c r="EZG73" s="55"/>
      <c r="EZH73" s="55"/>
      <c r="EZI73" s="55"/>
      <c r="EZJ73" s="55"/>
      <c r="EZK73" s="55"/>
      <c r="EZL73" s="55"/>
      <c r="EZM73" s="55"/>
      <c r="EZN73" s="55"/>
      <c r="EZO73" s="55"/>
      <c r="EZP73" s="55"/>
      <c r="EZQ73" s="55"/>
      <c r="EZR73" s="55"/>
      <c r="EZS73" s="55"/>
      <c r="EZT73" s="55"/>
      <c r="EZU73" s="55"/>
      <c r="EZV73" s="55"/>
      <c r="EZW73" s="55"/>
      <c r="EZX73" s="55"/>
      <c r="EZY73" s="55"/>
      <c r="EZZ73" s="55"/>
      <c r="FAA73" s="55"/>
      <c r="FAB73" s="55"/>
      <c r="FAC73" s="55"/>
      <c r="FAD73" s="55"/>
      <c r="FAE73" s="55"/>
      <c r="FAF73" s="55"/>
      <c r="FAG73" s="55"/>
      <c r="FAH73" s="55"/>
      <c r="FAI73" s="55"/>
      <c r="FAJ73" s="55"/>
      <c r="FAK73" s="55"/>
      <c r="FAL73" s="55"/>
      <c r="FAM73" s="55"/>
      <c r="FAN73" s="55"/>
      <c r="FAO73" s="55"/>
      <c r="FAP73" s="55"/>
      <c r="FAQ73" s="55"/>
      <c r="FAR73" s="55"/>
      <c r="FAS73" s="55"/>
      <c r="FAT73" s="55"/>
      <c r="FAU73" s="55"/>
      <c r="FAV73" s="55"/>
      <c r="FAW73" s="55"/>
      <c r="FAX73" s="55"/>
      <c r="FAY73" s="55"/>
      <c r="FAZ73" s="55"/>
      <c r="FBA73" s="55"/>
      <c r="FBB73" s="55"/>
      <c r="FBC73" s="55"/>
      <c r="FBD73" s="55"/>
      <c r="FBE73" s="55"/>
      <c r="FBF73" s="55"/>
      <c r="FBG73" s="55"/>
      <c r="FBH73" s="55"/>
      <c r="FBI73" s="55"/>
      <c r="FBJ73" s="55"/>
      <c r="FBK73" s="55"/>
      <c r="FBL73" s="55"/>
      <c r="FBM73" s="55"/>
      <c r="FBN73" s="55"/>
      <c r="FBO73" s="55"/>
      <c r="FBP73" s="55"/>
      <c r="FBQ73" s="55"/>
      <c r="FBR73" s="55"/>
      <c r="FBS73" s="55"/>
      <c r="FBT73" s="55"/>
      <c r="FBU73" s="55"/>
      <c r="FBV73" s="55"/>
      <c r="FBW73" s="55"/>
      <c r="FBX73" s="55"/>
      <c r="FBY73" s="55"/>
      <c r="FBZ73" s="55"/>
      <c r="FCA73" s="55"/>
      <c r="FCB73" s="55"/>
      <c r="FCC73" s="55"/>
      <c r="FCD73" s="55"/>
      <c r="FCE73" s="55"/>
      <c r="FCF73" s="55"/>
      <c r="FCG73" s="55"/>
      <c r="FCH73" s="55"/>
      <c r="FCI73" s="55"/>
      <c r="FCJ73" s="55"/>
      <c r="FCK73" s="55"/>
      <c r="FCL73" s="55"/>
      <c r="FCM73" s="55"/>
      <c r="FCN73" s="55"/>
      <c r="FCO73" s="55"/>
      <c r="FCP73" s="55"/>
      <c r="FCQ73" s="55"/>
      <c r="FCR73" s="55"/>
      <c r="FCS73" s="55"/>
      <c r="FCT73" s="55"/>
      <c r="FCU73" s="55"/>
      <c r="FCV73" s="55"/>
      <c r="FCW73" s="55"/>
      <c r="FCX73" s="55"/>
      <c r="FCY73" s="55"/>
      <c r="FCZ73" s="55"/>
      <c r="FDA73" s="55"/>
      <c r="FDB73" s="55"/>
      <c r="FDC73" s="55"/>
      <c r="FDD73" s="55"/>
      <c r="FDE73" s="55"/>
      <c r="FDF73" s="55"/>
      <c r="FDG73" s="55"/>
      <c r="FDH73" s="55"/>
      <c r="FDI73" s="55"/>
      <c r="FDJ73" s="55"/>
      <c r="FDK73" s="55"/>
      <c r="FDL73" s="55"/>
      <c r="FDM73" s="55"/>
      <c r="FDN73" s="55"/>
      <c r="FDO73" s="55"/>
      <c r="FDP73" s="55"/>
      <c r="FDQ73" s="55"/>
      <c r="FDR73" s="55"/>
      <c r="FDS73" s="55"/>
      <c r="FDT73" s="55"/>
      <c r="FDU73" s="55"/>
      <c r="FDV73" s="55"/>
      <c r="FDW73" s="55"/>
      <c r="FDX73" s="55"/>
      <c r="FDY73" s="55"/>
      <c r="FDZ73" s="55"/>
      <c r="FEA73" s="55"/>
      <c r="FEB73" s="55"/>
      <c r="FEC73" s="55"/>
      <c r="FED73" s="55"/>
      <c r="FEE73" s="55"/>
      <c r="FEF73" s="55"/>
      <c r="FEG73" s="55"/>
      <c r="FEH73" s="55"/>
      <c r="FEI73" s="55"/>
      <c r="FEJ73" s="55"/>
      <c r="FEK73" s="55"/>
      <c r="FEL73" s="55"/>
      <c r="FEM73" s="55"/>
      <c r="FEN73" s="55"/>
      <c r="FEO73" s="55"/>
      <c r="FEP73" s="55"/>
      <c r="FEQ73" s="55"/>
      <c r="FER73" s="55"/>
      <c r="FES73" s="55"/>
      <c r="FET73" s="55"/>
      <c r="FEU73" s="55"/>
      <c r="FEV73" s="55"/>
      <c r="FEW73" s="55"/>
      <c r="FEX73" s="55"/>
      <c r="FEY73" s="55"/>
      <c r="FEZ73" s="55"/>
      <c r="FFA73" s="55"/>
      <c r="FFB73" s="55"/>
      <c r="FFC73" s="55"/>
      <c r="FFD73" s="55"/>
      <c r="FFE73" s="55"/>
      <c r="FFF73" s="55"/>
      <c r="FFG73" s="55"/>
      <c r="FFH73" s="55"/>
      <c r="FFI73" s="55"/>
      <c r="FFJ73" s="55"/>
      <c r="FFK73" s="55"/>
      <c r="FFL73" s="55"/>
      <c r="FFM73" s="55"/>
      <c r="FFN73" s="55"/>
      <c r="FFO73" s="55"/>
      <c r="FFP73" s="55"/>
      <c r="FFQ73" s="55"/>
      <c r="FFR73" s="55"/>
      <c r="FFS73" s="55"/>
      <c r="FFT73" s="55"/>
      <c r="FFU73" s="55"/>
      <c r="FFV73" s="55"/>
      <c r="FFW73" s="55"/>
      <c r="FFX73" s="55"/>
      <c r="FFY73" s="55"/>
      <c r="FFZ73" s="55"/>
      <c r="FGA73" s="55"/>
      <c r="FGB73" s="55"/>
      <c r="FGC73" s="55"/>
      <c r="FGD73" s="55"/>
      <c r="FGE73" s="55"/>
      <c r="FGF73" s="55"/>
      <c r="FGG73" s="55"/>
      <c r="FGH73" s="55"/>
      <c r="FGI73" s="55"/>
      <c r="FGJ73" s="55"/>
      <c r="FGK73" s="55"/>
      <c r="FGL73" s="55"/>
      <c r="FGM73" s="55"/>
      <c r="FGN73" s="55"/>
      <c r="FGO73" s="55"/>
      <c r="FGP73" s="55"/>
      <c r="FGQ73" s="55"/>
      <c r="FGR73" s="55"/>
      <c r="FGS73" s="55"/>
      <c r="FGT73" s="55"/>
      <c r="FGU73" s="55"/>
      <c r="FGV73" s="55"/>
      <c r="FGW73" s="55"/>
      <c r="FGX73" s="55"/>
      <c r="FGY73" s="55"/>
      <c r="FGZ73" s="55"/>
      <c r="FHA73" s="55"/>
      <c r="FHB73" s="55"/>
      <c r="FHC73" s="55"/>
      <c r="FHD73" s="55"/>
      <c r="FHE73" s="55"/>
      <c r="FHF73" s="55"/>
      <c r="FHG73" s="55"/>
      <c r="FHH73" s="55"/>
      <c r="FHI73" s="55"/>
      <c r="FHJ73" s="55"/>
      <c r="FHK73" s="55"/>
      <c r="FHL73" s="55"/>
      <c r="FHM73" s="55"/>
      <c r="FHN73" s="55"/>
      <c r="FHO73" s="55"/>
      <c r="FHP73" s="55"/>
      <c r="FHQ73" s="55"/>
      <c r="FHR73" s="55"/>
      <c r="FHS73" s="55"/>
      <c r="FHT73" s="55"/>
      <c r="FHU73" s="55"/>
      <c r="FHV73" s="55"/>
      <c r="FHW73" s="55"/>
      <c r="FHX73" s="55"/>
      <c r="FHY73" s="55"/>
      <c r="FHZ73" s="55"/>
      <c r="FIA73" s="55"/>
      <c r="FIB73" s="55"/>
      <c r="FIC73" s="55"/>
      <c r="FID73" s="55"/>
      <c r="FIE73" s="55"/>
      <c r="FIF73" s="55"/>
      <c r="FIG73" s="55"/>
      <c r="FIH73" s="55"/>
      <c r="FII73" s="55"/>
      <c r="FIJ73" s="55"/>
      <c r="FIK73" s="55"/>
      <c r="FIL73" s="55"/>
      <c r="FIM73" s="55"/>
      <c r="FIN73" s="55"/>
      <c r="FIO73" s="55"/>
      <c r="FIP73" s="55"/>
      <c r="FIQ73" s="55"/>
      <c r="FIR73" s="55"/>
      <c r="FIS73" s="55"/>
      <c r="FIT73" s="55"/>
      <c r="FIU73" s="55"/>
      <c r="FIV73" s="55"/>
      <c r="FIW73" s="55"/>
      <c r="FIX73" s="55"/>
      <c r="FIY73" s="55"/>
      <c r="FIZ73" s="55"/>
      <c r="FJA73" s="55"/>
      <c r="FJB73" s="55"/>
      <c r="FJC73" s="55"/>
      <c r="FJD73" s="55"/>
      <c r="FJE73" s="55"/>
      <c r="FJF73" s="55"/>
      <c r="FJG73" s="55"/>
      <c r="FJH73" s="55"/>
      <c r="FJI73" s="55"/>
      <c r="FJJ73" s="55"/>
      <c r="FJK73" s="55"/>
      <c r="FJL73" s="55"/>
      <c r="FJM73" s="55"/>
      <c r="FJN73" s="55"/>
      <c r="FJO73" s="55"/>
      <c r="FJP73" s="55"/>
      <c r="FJQ73" s="55"/>
      <c r="FJR73" s="55"/>
      <c r="FJS73" s="55"/>
      <c r="FJT73" s="55"/>
      <c r="FJU73" s="55"/>
      <c r="FJV73" s="55"/>
      <c r="FJW73" s="55"/>
      <c r="FJX73" s="55"/>
      <c r="FJY73" s="55"/>
      <c r="FJZ73" s="55"/>
      <c r="FKA73" s="55"/>
      <c r="FKB73" s="55"/>
      <c r="FKC73" s="55"/>
      <c r="FKD73" s="55"/>
      <c r="FKE73" s="55"/>
      <c r="FKF73" s="55"/>
      <c r="FKG73" s="55"/>
      <c r="FKH73" s="55"/>
      <c r="FKI73" s="55"/>
      <c r="FKJ73" s="55"/>
      <c r="FKK73" s="55"/>
      <c r="FKL73" s="55"/>
      <c r="FKM73" s="55"/>
      <c r="FKN73" s="55"/>
      <c r="FKO73" s="55"/>
      <c r="FKP73" s="55"/>
      <c r="FKQ73" s="55"/>
      <c r="FKR73" s="55"/>
      <c r="FKS73" s="55"/>
      <c r="FKT73" s="55"/>
      <c r="FKU73" s="55"/>
      <c r="FKV73" s="55"/>
      <c r="FKW73" s="55"/>
      <c r="FKX73" s="55"/>
      <c r="FKY73" s="55"/>
      <c r="FKZ73" s="55"/>
      <c r="FLA73" s="55"/>
      <c r="FLB73" s="55"/>
      <c r="FLC73" s="55"/>
      <c r="FLD73" s="55"/>
      <c r="FLE73" s="55"/>
      <c r="FLF73" s="55"/>
      <c r="FLG73" s="55"/>
      <c r="FLH73" s="55"/>
      <c r="FLI73" s="55"/>
      <c r="FLJ73" s="55"/>
      <c r="FLK73" s="55"/>
      <c r="FLL73" s="55"/>
      <c r="FLM73" s="55"/>
      <c r="FLN73" s="55"/>
      <c r="FLO73" s="55"/>
      <c r="FLP73" s="55"/>
      <c r="FLQ73" s="55"/>
      <c r="FLR73" s="55"/>
      <c r="FLS73" s="55"/>
      <c r="FLT73" s="55"/>
      <c r="FLU73" s="55"/>
      <c r="FLV73" s="55"/>
      <c r="FLW73" s="55"/>
      <c r="FLX73" s="55"/>
      <c r="FLY73" s="55"/>
      <c r="FLZ73" s="55"/>
      <c r="FMA73" s="55"/>
      <c r="FMB73" s="55"/>
      <c r="FMC73" s="55"/>
      <c r="FMD73" s="55"/>
      <c r="FME73" s="55"/>
      <c r="FMF73" s="55"/>
      <c r="FMG73" s="55"/>
      <c r="FMH73" s="55"/>
      <c r="FMI73" s="55"/>
      <c r="FMJ73" s="55"/>
      <c r="FMK73" s="55"/>
      <c r="FML73" s="55"/>
      <c r="FMM73" s="55"/>
      <c r="FMN73" s="55"/>
      <c r="FMO73" s="55"/>
      <c r="FMP73" s="55"/>
      <c r="FMQ73" s="55"/>
      <c r="FMR73" s="55"/>
      <c r="FMS73" s="55"/>
      <c r="FMT73" s="55"/>
      <c r="FMU73" s="55"/>
      <c r="FMV73" s="55"/>
      <c r="FMW73" s="55"/>
      <c r="FMX73" s="55"/>
      <c r="FMY73" s="55"/>
      <c r="FMZ73" s="55"/>
      <c r="FNA73" s="55"/>
      <c r="FNB73" s="55"/>
      <c r="FNC73" s="55"/>
      <c r="FND73" s="55"/>
      <c r="FNE73" s="55"/>
      <c r="FNF73" s="55"/>
      <c r="FNG73" s="55"/>
      <c r="FNH73" s="55"/>
      <c r="FNI73" s="55"/>
      <c r="FNJ73" s="55"/>
      <c r="FNK73" s="55"/>
      <c r="FNL73" s="55"/>
      <c r="FNM73" s="55"/>
      <c r="FNN73" s="55"/>
      <c r="FNO73" s="55"/>
      <c r="FNP73" s="55"/>
      <c r="FNQ73" s="55"/>
      <c r="FNR73" s="55"/>
      <c r="FNS73" s="55"/>
      <c r="FNT73" s="55"/>
      <c r="FNU73" s="55"/>
      <c r="FNV73" s="55"/>
      <c r="FNW73" s="55"/>
      <c r="FNX73" s="55"/>
      <c r="FNY73" s="55"/>
      <c r="FNZ73" s="55"/>
      <c r="FOA73" s="55"/>
      <c r="FOB73" s="55"/>
      <c r="FOC73" s="55"/>
      <c r="FOD73" s="55"/>
      <c r="FOE73" s="55"/>
      <c r="FOF73" s="55"/>
      <c r="FOG73" s="55"/>
      <c r="FOH73" s="55"/>
      <c r="FOI73" s="55"/>
      <c r="FOJ73" s="55"/>
      <c r="FOK73" s="55"/>
      <c r="FOL73" s="55"/>
      <c r="FOM73" s="55"/>
      <c r="FON73" s="55"/>
      <c r="FOO73" s="55"/>
      <c r="FOP73" s="55"/>
      <c r="FOQ73" s="55"/>
      <c r="FOR73" s="55"/>
      <c r="FOS73" s="55"/>
      <c r="FOT73" s="55"/>
      <c r="FOU73" s="55"/>
      <c r="FOV73" s="55"/>
      <c r="FOW73" s="55"/>
      <c r="FOX73" s="55"/>
      <c r="FOY73" s="55"/>
      <c r="FOZ73" s="55"/>
      <c r="FPA73" s="55"/>
      <c r="FPB73" s="55"/>
      <c r="FPC73" s="55"/>
      <c r="FPD73" s="55"/>
      <c r="FPE73" s="55"/>
      <c r="FPF73" s="55"/>
      <c r="FPG73" s="55"/>
      <c r="FPH73" s="55"/>
      <c r="FPI73" s="55"/>
      <c r="FPJ73" s="55"/>
      <c r="FPK73" s="55"/>
      <c r="FPL73" s="55"/>
      <c r="FPM73" s="55"/>
      <c r="FPN73" s="55"/>
      <c r="FPO73" s="55"/>
      <c r="FPP73" s="55"/>
      <c r="FPQ73" s="55"/>
      <c r="FPR73" s="55"/>
      <c r="FPS73" s="55"/>
      <c r="FPT73" s="55"/>
      <c r="FPU73" s="55"/>
      <c r="FPV73" s="55"/>
      <c r="FPW73" s="55"/>
      <c r="FPX73" s="55"/>
      <c r="FPY73" s="55"/>
      <c r="FPZ73" s="55"/>
      <c r="FQA73" s="55"/>
      <c r="FQB73" s="55"/>
      <c r="FQC73" s="55"/>
      <c r="FQD73" s="55"/>
      <c r="FQE73" s="55"/>
      <c r="FQF73" s="55"/>
      <c r="FQG73" s="55"/>
      <c r="FQH73" s="55"/>
      <c r="FQI73" s="55"/>
      <c r="FQJ73" s="55"/>
      <c r="FQK73" s="55"/>
      <c r="FQL73" s="55"/>
      <c r="FQM73" s="55"/>
      <c r="FQN73" s="55"/>
      <c r="FQO73" s="55"/>
      <c r="FQP73" s="55"/>
      <c r="FQQ73" s="55"/>
      <c r="FQR73" s="55"/>
      <c r="FQS73" s="55"/>
      <c r="FQT73" s="55"/>
      <c r="FQU73" s="55"/>
      <c r="FQV73" s="55"/>
      <c r="FQW73" s="55"/>
      <c r="FQX73" s="55"/>
      <c r="FQY73" s="55"/>
      <c r="FQZ73" s="55"/>
      <c r="FRA73" s="55"/>
      <c r="FRB73" s="55"/>
      <c r="FRC73" s="55"/>
      <c r="FRD73" s="55"/>
      <c r="FRE73" s="55"/>
      <c r="FRF73" s="55"/>
      <c r="FRG73" s="55"/>
      <c r="FRH73" s="55"/>
      <c r="FRI73" s="55"/>
      <c r="FRJ73" s="55"/>
      <c r="FRK73" s="55"/>
      <c r="FRL73" s="55"/>
      <c r="FRM73" s="55"/>
      <c r="FRN73" s="55"/>
      <c r="FRO73" s="55"/>
      <c r="FRP73" s="55"/>
      <c r="FRQ73" s="55"/>
      <c r="FRR73" s="55"/>
      <c r="FRS73" s="55"/>
      <c r="FRT73" s="55"/>
      <c r="FRU73" s="55"/>
      <c r="FRV73" s="55"/>
      <c r="FRW73" s="55"/>
      <c r="FRX73" s="55"/>
      <c r="FRY73" s="55"/>
      <c r="FRZ73" s="55"/>
      <c r="FSA73" s="55"/>
      <c r="FSB73" s="55"/>
      <c r="FSC73" s="55"/>
      <c r="FSD73" s="55"/>
      <c r="FSE73" s="55"/>
      <c r="FSF73" s="55"/>
      <c r="FSG73" s="55"/>
      <c r="FSH73" s="55"/>
      <c r="FSI73" s="55"/>
      <c r="FSJ73" s="55"/>
      <c r="FSK73" s="55"/>
      <c r="FSL73" s="55"/>
      <c r="FSM73" s="55"/>
      <c r="FSN73" s="55"/>
      <c r="FSO73" s="55"/>
      <c r="FSP73" s="55"/>
      <c r="FSQ73" s="55"/>
      <c r="FSR73" s="55"/>
      <c r="FSS73" s="55"/>
      <c r="FST73" s="55"/>
      <c r="FSU73" s="55"/>
      <c r="FSV73" s="55"/>
      <c r="FSW73" s="55"/>
      <c r="FSX73" s="55"/>
      <c r="FSY73" s="55"/>
      <c r="FSZ73" s="55"/>
      <c r="FTA73" s="55"/>
      <c r="FTB73" s="55"/>
      <c r="FTC73" s="55"/>
      <c r="FTD73" s="55"/>
      <c r="FTE73" s="55"/>
      <c r="FTF73" s="55"/>
      <c r="FTG73" s="55"/>
      <c r="FTH73" s="55"/>
      <c r="FTI73" s="55"/>
      <c r="FTJ73" s="55"/>
      <c r="FTK73" s="55"/>
      <c r="FTL73" s="55"/>
      <c r="FTM73" s="55"/>
      <c r="FTN73" s="55"/>
      <c r="FTO73" s="55"/>
      <c r="FTP73" s="55"/>
      <c r="FTQ73" s="55"/>
      <c r="FTR73" s="55"/>
      <c r="FTS73" s="55"/>
      <c r="FTT73" s="55"/>
      <c r="FTU73" s="55"/>
      <c r="FTV73" s="55"/>
      <c r="FTW73" s="55"/>
      <c r="FTX73" s="55"/>
      <c r="FTY73" s="55"/>
      <c r="FTZ73" s="55"/>
      <c r="FUA73" s="55"/>
      <c r="FUB73" s="55"/>
      <c r="FUC73" s="55"/>
      <c r="FUD73" s="55"/>
      <c r="FUE73" s="55"/>
      <c r="FUF73" s="55"/>
      <c r="FUG73" s="55"/>
      <c r="FUH73" s="55"/>
      <c r="FUI73" s="55"/>
      <c r="FUJ73" s="55"/>
      <c r="FUK73" s="55"/>
      <c r="FUL73" s="55"/>
      <c r="FUM73" s="55"/>
      <c r="FUN73" s="55"/>
      <c r="FUO73" s="55"/>
      <c r="FUP73" s="55"/>
      <c r="FUQ73" s="55"/>
      <c r="FUR73" s="55"/>
      <c r="FUS73" s="55"/>
      <c r="FUT73" s="55"/>
      <c r="FUU73" s="55"/>
      <c r="FUV73" s="55"/>
      <c r="FUW73" s="55"/>
      <c r="FUX73" s="55"/>
      <c r="FUY73" s="55"/>
      <c r="FUZ73" s="55"/>
      <c r="FVA73" s="55"/>
      <c r="FVB73" s="55"/>
      <c r="FVC73" s="55"/>
      <c r="FVD73" s="55"/>
      <c r="FVE73" s="55"/>
      <c r="FVF73" s="55"/>
      <c r="FVG73" s="55"/>
      <c r="FVH73" s="55"/>
      <c r="FVI73" s="55"/>
      <c r="FVJ73" s="55"/>
      <c r="FVK73" s="55"/>
      <c r="FVL73" s="55"/>
      <c r="FVM73" s="55"/>
      <c r="FVN73" s="55"/>
      <c r="FVO73" s="55"/>
      <c r="FVP73" s="55"/>
      <c r="FVQ73" s="55"/>
      <c r="FVR73" s="55"/>
      <c r="FVS73" s="55"/>
      <c r="FVT73" s="55"/>
      <c r="FVU73" s="55"/>
      <c r="FVV73" s="55"/>
      <c r="FVW73" s="55"/>
      <c r="FVX73" s="55"/>
      <c r="FVY73" s="55"/>
      <c r="FVZ73" s="55"/>
      <c r="FWA73" s="55"/>
      <c r="FWB73" s="55"/>
      <c r="FWC73" s="55"/>
      <c r="FWD73" s="55"/>
      <c r="FWE73" s="55"/>
      <c r="FWF73" s="55"/>
      <c r="FWG73" s="55"/>
      <c r="FWH73" s="55"/>
      <c r="FWI73" s="55"/>
      <c r="FWJ73" s="55"/>
      <c r="FWK73" s="55"/>
      <c r="FWL73" s="55"/>
      <c r="FWM73" s="55"/>
      <c r="FWN73" s="55"/>
      <c r="FWO73" s="55"/>
      <c r="FWP73" s="55"/>
      <c r="FWQ73" s="55"/>
      <c r="FWR73" s="55"/>
      <c r="FWS73" s="55"/>
      <c r="FWT73" s="55"/>
      <c r="FWU73" s="55"/>
      <c r="FWV73" s="55"/>
      <c r="FWW73" s="55"/>
      <c r="FWX73" s="55"/>
      <c r="FWY73" s="55"/>
      <c r="FWZ73" s="55"/>
      <c r="FXA73" s="55"/>
      <c r="FXB73" s="55"/>
      <c r="FXC73" s="55"/>
      <c r="FXD73" s="55"/>
      <c r="FXE73" s="55"/>
      <c r="FXF73" s="55"/>
      <c r="FXG73" s="55"/>
      <c r="FXH73" s="55"/>
      <c r="FXI73" s="55"/>
      <c r="FXJ73" s="55"/>
      <c r="FXK73" s="55"/>
      <c r="FXL73" s="55"/>
      <c r="FXM73" s="55"/>
      <c r="FXN73" s="55"/>
      <c r="FXO73" s="55"/>
      <c r="FXP73" s="55"/>
      <c r="FXQ73" s="55"/>
      <c r="FXR73" s="55"/>
      <c r="FXS73" s="55"/>
      <c r="FXT73" s="55"/>
      <c r="FXU73" s="55"/>
      <c r="FXV73" s="55"/>
      <c r="FXW73" s="55"/>
      <c r="FXX73" s="55"/>
      <c r="FXY73" s="55"/>
      <c r="FXZ73" s="55"/>
      <c r="FYA73" s="55"/>
      <c r="FYB73" s="55"/>
      <c r="FYC73" s="55"/>
      <c r="FYD73" s="55"/>
      <c r="FYE73" s="55"/>
      <c r="FYF73" s="55"/>
      <c r="FYG73" s="55"/>
      <c r="FYH73" s="55"/>
      <c r="FYI73" s="55"/>
      <c r="FYJ73" s="55"/>
      <c r="FYK73" s="55"/>
      <c r="FYL73" s="55"/>
      <c r="FYM73" s="55"/>
      <c r="FYN73" s="55"/>
      <c r="FYO73" s="55"/>
      <c r="FYP73" s="55"/>
      <c r="FYQ73" s="55"/>
      <c r="FYR73" s="55"/>
      <c r="FYS73" s="55"/>
      <c r="FYT73" s="55"/>
      <c r="FYU73" s="55"/>
      <c r="FYV73" s="55"/>
      <c r="FYW73" s="55"/>
      <c r="FYX73" s="55"/>
      <c r="FYY73" s="55"/>
      <c r="FYZ73" s="55"/>
      <c r="FZA73" s="55"/>
      <c r="FZB73" s="55"/>
      <c r="FZC73" s="55"/>
      <c r="FZD73" s="55"/>
      <c r="FZE73" s="55"/>
      <c r="FZF73" s="55"/>
      <c r="FZG73" s="55"/>
      <c r="FZH73" s="55"/>
      <c r="FZI73" s="55"/>
      <c r="FZJ73" s="55"/>
      <c r="FZK73" s="55"/>
      <c r="FZL73" s="55"/>
      <c r="FZM73" s="55"/>
      <c r="FZN73" s="55"/>
      <c r="FZO73" s="55"/>
      <c r="FZP73" s="55"/>
      <c r="FZQ73" s="55"/>
      <c r="FZR73" s="55"/>
      <c r="FZS73" s="55"/>
      <c r="FZT73" s="55"/>
      <c r="FZU73" s="55"/>
      <c r="FZV73" s="55"/>
      <c r="FZW73" s="55"/>
      <c r="FZX73" s="55"/>
      <c r="FZY73" s="55"/>
      <c r="FZZ73" s="55"/>
      <c r="GAA73" s="55"/>
      <c r="GAB73" s="55"/>
      <c r="GAC73" s="55"/>
      <c r="GAD73" s="55"/>
      <c r="GAE73" s="55"/>
      <c r="GAF73" s="55"/>
      <c r="GAG73" s="55"/>
      <c r="GAH73" s="55"/>
      <c r="GAI73" s="55"/>
      <c r="GAJ73" s="55"/>
      <c r="GAK73" s="55"/>
      <c r="GAL73" s="55"/>
      <c r="GAM73" s="55"/>
      <c r="GAN73" s="55"/>
      <c r="GAO73" s="55"/>
      <c r="GAP73" s="55"/>
      <c r="GAQ73" s="55"/>
      <c r="GAR73" s="55"/>
      <c r="GAS73" s="55"/>
      <c r="GAT73" s="55"/>
      <c r="GAU73" s="55"/>
      <c r="GAV73" s="55"/>
      <c r="GAW73" s="55"/>
      <c r="GAX73" s="55"/>
      <c r="GAY73" s="55"/>
      <c r="GAZ73" s="55"/>
      <c r="GBA73" s="55"/>
      <c r="GBB73" s="55"/>
      <c r="GBC73" s="55"/>
      <c r="GBD73" s="55"/>
      <c r="GBE73" s="55"/>
      <c r="GBF73" s="55"/>
      <c r="GBG73" s="55"/>
      <c r="GBH73" s="55"/>
      <c r="GBI73" s="55"/>
      <c r="GBJ73" s="55"/>
      <c r="GBK73" s="55"/>
      <c r="GBL73" s="55"/>
      <c r="GBM73" s="55"/>
      <c r="GBN73" s="55"/>
      <c r="GBO73" s="55"/>
      <c r="GBP73" s="55"/>
      <c r="GBQ73" s="55"/>
      <c r="GBR73" s="55"/>
      <c r="GBS73" s="55"/>
      <c r="GBT73" s="55"/>
      <c r="GBU73" s="55"/>
      <c r="GBV73" s="55"/>
      <c r="GBW73" s="55"/>
      <c r="GBX73" s="55"/>
      <c r="GBY73" s="55"/>
      <c r="GBZ73" s="55"/>
      <c r="GCA73" s="55"/>
      <c r="GCB73" s="55"/>
      <c r="GCC73" s="55"/>
      <c r="GCD73" s="55"/>
      <c r="GCE73" s="55"/>
      <c r="GCF73" s="55"/>
      <c r="GCG73" s="55"/>
      <c r="GCH73" s="55"/>
      <c r="GCI73" s="55"/>
      <c r="GCJ73" s="55"/>
      <c r="GCK73" s="55"/>
      <c r="GCL73" s="55"/>
      <c r="GCM73" s="55"/>
      <c r="GCN73" s="55"/>
      <c r="GCO73" s="55"/>
      <c r="GCP73" s="55"/>
      <c r="GCQ73" s="55"/>
      <c r="GCR73" s="55"/>
      <c r="GCS73" s="55"/>
      <c r="GCT73" s="55"/>
      <c r="GCU73" s="55"/>
      <c r="GCV73" s="55"/>
      <c r="GCW73" s="55"/>
      <c r="GCX73" s="55"/>
      <c r="GCY73" s="55"/>
      <c r="GCZ73" s="55"/>
      <c r="GDA73" s="55"/>
      <c r="GDB73" s="55"/>
      <c r="GDC73" s="55"/>
      <c r="GDD73" s="55"/>
      <c r="GDE73" s="55"/>
      <c r="GDF73" s="55"/>
      <c r="GDG73" s="55"/>
      <c r="GDH73" s="55"/>
      <c r="GDI73" s="55"/>
      <c r="GDJ73" s="55"/>
      <c r="GDK73" s="55"/>
      <c r="GDL73" s="55"/>
      <c r="GDM73" s="55"/>
      <c r="GDN73" s="55"/>
      <c r="GDO73" s="55"/>
      <c r="GDP73" s="55"/>
      <c r="GDQ73" s="55"/>
      <c r="GDR73" s="55"/>
      <c r="GDS73" s="55"/>
      <c r="GDT73" s="55"/>
      <c r="GDU73" s="55"/>
      <c r="GDV73" s="55"/>
      <c r="GDW73" s="55"/>
      <c r="GDX73" s="55"/>
      <c r="GDY73" s="55"/>
      <c r="GDZ73" s="55"/>
      <c r="GEA73" s="55"/>
      <c r="GEB73" s="55"/>
      <c r="GEC73" s="55"/>
      <c r="GED73" s="55"/>
      <c r="GEE73" s="55"/>
      <c r="GEF73" s="55"/>
      <c r="GEG73" s="55"/>
      <c r="GEH73" s="55"/>
      <c r="GEI73" s="55"/>
      <c r="GEJ73" s="55"/>
      <c r="GEK73" s="55"/>
      <c r="GEL73" s="55"/>
      <c r="GEM73" s="55"/>
      <c r="GEN73" s="55"/>
      <c r="GEO73" s="55"/>
      <c r="GEP73" s="55"/>
      <c r="GEQ73" s="55"/>
      <c r="GER73" s="55"/>
      <c r="GES73" s="55"/>
      <c r="GET73" s="55"/>
      <c r="GEU73" s="55"/>
      <c r="GEV73" s="55"/>
      <c r="GEW73" s="55"/>
      <c r="GEX73" s="55"/>
      <c r="GEY73" s="55"/>
      <c r="GEZ73" s="55"/>
      <c r="GFA73" s="55"/>
      <c r="GFB73" s="55"/>
      <c r="GFC73" s="55"/>
      <c r="GFD73" s="55"/>
      <c r="GFE73" s="55"/>
      <c r="GFF73" s="55"/>
      <c r="GFG73" s="55"/>
      <c r="GFH73" s="55"/>
      <c r="GFI73" s="55"/>
      <c r="GFJ73" s="55"/>
      <c r="GFK73" s="55"/>
      <c r="GFL73" s="55"/>
      <c r="GFM73" s="55"/>
      <c r="GFN73" s="55"/>
      <c r="GFO73" s="55"/>
      <c r="GFP73" s="55"/>
      <c r="GFQ73" s="55"/>
      <c r="GFR73" s="55"/>
      <c r="GFS73" s="55"/>
      <c r="GFT73" s="55"/>
      <c r="GFU73" s="55"/>
      <c r="GFV73" s="55"/>
      <c r="GFW73" s="55"/>
      <c r="GFX73" s="55"/>
      <c r="GFY73" s="55"/>
      <c r="GFZ73" s="55"/>
      <c r="GGA73" s="55"/>
      <c r="GGB73" s="55"/>
      <c r="GGC73" s="55"/>
      <c r="GGD73" s="55"/>
      <c r="GGE73" s="55"/>
      <c r="GGF73" s="55"/>
      <c r="GGG73" s="55"/>
      <c r="GGH73" s="55"/>
      <c r="GGI73" s="55"/>
      <c r="GGJ73" s="55"/>
      <c r="GGK73" s="55"/>
      <c r="GGL73" s="55"/>
      <c r="GGM73" s="55"/>
      <c r="GGN73" s="55"/>
      <c r="GGO73" s="55"/>
      <c r="GGP73" s="55"/>
      <c r="GGQ73" s="55"/>
      <c r="GGR73" s="55"/>
      <c r="GGS73" s="55"/>
      <c r="GGT73" s="55"/>
      <c r="GGU73" s="55"/>
      <c r="GGV73" s="55"/>
      <c r="GGW73" s="55"/>
      <c r="GGX73" s="55"/>
      <c r="GGY73" s="55"/>
      <c r="GGZ73" s="55"/>
      <c r="GHA73" s="55"/>
      <c r="GHB73" s="55"/>
      <c r="GHC73" s="55"/>
      <c r="GHD73" s="55"/>
      <c r="GHE73" s="55"/>
      <c r="GHF73" s="55"/>
      <c r="GHG73" s="55"/>
      <c r="GHH73" s="55"/>
      <c r="GHI73" s="55"/>
      <c r="GHJ73" s="55"/>
      <c r="GHK73" s="55"/>
      <c r="GHL73" s="55"/>
      <c r="GHM73" s="55"/>
      <c r="GHN73" s="55"/>
      <c r="GHO73" s="55"/>
      <c r="GHP73" s="55"/>
      <c r="GHQ73" s="55"/>
      <c r="GHR73" s="55"/>
      <c r="GHS73" s="55"/>
      <c r="GHT73" s="55"/>
      <c r="GHU73" s="55"/>
      <c r="GHV73" s="55"/>
      <c r="GHW73" s="55"/>
      <c r="GHX73" s="55"/>
      <c r="GHY73" s="55"/>
      <c r="GHZ73" s="55"/>
      <c r="GIA73" s="55"/>
      <c r="GIB73" s="55"/>
      <c r="GIC73" s="55"/>
      <c r="GID73" s="55"/>
      <c r="GIE73" s="55"/>
      <c r="GIF73" s="55"/>
      <c r="GIG73" s="55"/>
      <c r="GIH73" s="55"/>
      <c r="GII73" s="55"/>
      <c r="GIJ73" s="55"/>
      <c r="GIK73" s="55"/>
      <c r="GIL73" s="55"/>
      <c r="GIM73" s="55"/>
      <c r="GIN73" s="55"/>
      <c r="GIO73" s="55"/>
      <c r="GIP73" s="55"/>
      <c r="GIQ73" s="55"/>
      <c r="GIR73" s="55"/>
      <c r="GIS73" s="55"/>
      <c r="GIT73" s="55"/>
      <c r="GIU73" s="55"/>
      <c r="GIV73" s="55"/>
      <c r="GIW73" s="55"/>
      <c r="GIX73" s="55"/>
      <c r="GIY73" s="55"/>
      <c r="GIZ73" s="55"/>
      <c r="GJA73" s="55"/>
      <c r="GJB73" s="55"/>
      <c r="GJC73" s="55"/>
      <c r="GJD73" s="55"/>
      <c r="GJE73" s="55"/>
      <c r="GJF73" s="55"/>
      <c r="GJG73" s="55"/>
      <c r="GJH73" s="55"/>
      <c r="GJI73" s="55"/>
      <c r="GJJ73" s="55"/>
      <c r="GJK73" s="55"/>
      <c r="GJL73" s="55"/>
      <c r="GJM73" s="55"/>
      <c r="GJN73" s="55"/>
      <c r="GJO73" s="55"/>
      <c r="GJP73" s="55"/>
      <c r="GJQ73" s="55"/>
      <c r="GJR73" s="55"/>
      <c r="GJS73" s="55"/>
      <c r="GJT73" s="55"/>
      <c r="GJU73" s="55"/>
      <c r="GJV73" s="55"/>
      <c r="GJW73" s="55"/>
      <c r="GJX73" s="55"/>
      <c r="GJY73" s="55"/>
      <c r="GJZ73" s="55"/>
      <c r="GKA73" s="55"/>
      <c r="GKB73" s="55"/>
      <c r="GKC73" s="55"/>
      <c r="GKD73" s="55"/>
      <c r="GKE73" s="55"/>
      <c r="GKF73" s="55"/>
      <c r="GKG73" s="55"/>
      <c r="GKH73" s="55"/>
      <c r="GKI73" s="55"/>
      <c r="GKJ73" s="55"/>
      <c r="GKK73" s="55"/>
      <c r="GKL73" s="55"/>
      <c r="GKM73" s="55"/>
      <c r="GKN73" s="55"/>
      <c r="GKO73" s="55"/>
      <c r="GKP73" s="55"/>
      <c r="GKQ73" s="55"/>
      <c r="GKR73" s="55"/>
      <c r="GKS73" s="55"/>
      <c r="GKT73" s="55"/>
      <c r="GKU73" s="55"/>
      <c r="GKV73" s="55"/>
      <c r="GKW73" s="55"/>
      <c r="GKX73" s="55"/>
      <c r="GKY73" s="55"/>
      <c r="GKZ73" s="55"/>
      <c r="GLA73" s="55"/>
      <c r="GLB73" s="55"/>
      <c r="GLC73" s="55"/>
      <c r="GLD73" s="55"/>
      <c r="GLE73" s="55"/>
      <c r="GLF73" s="55"/>
      <c r="GLG73" s="55"/>
      <c r="GLH73" s="55"/>
      <c r="GLI73" s="55"/>
      <c r="GLJ73" s="55"/>
      <c r="GLK73" s="55"/>
      <c r="GLL73" s="55"/>
      <c r="GLM73" s="55"/>
      <c r="GLN73" s="55"/>
      <c r="GLO73" s="55"/>
      <c r="GLP73" s="55"/>
      <c r="GLQ73" s="55"/>
      <c r="GLR73" s="55"/>
      <c r="GLS73" s="55"/>
      <c r="GLT73" s="55"/>
      <c r="GLU73" s="55"/>
      <c r="GLV73" s="55"/>
      <c r="GLW73" s="55"/>
      <c r="GLX73" s="55"/>
      <c r="GLY73" s="55"/>
      <c r="GLZ73" s="55"/>
      <c r="GMA73" s="55"/>
      <c r="GMB73" s="55"/>
      <c r="GMC73" s="55"/>
      <c r="GMD73" s="55"/>
      <c r="GME73" s="55"/>
      <c r="GMF73" s="55"/>
      <c r="GMG73" s="55"/>
      <c r="GMH73" s="55"/>
      <c r="GMI73" s="55"/>
      <c r="GMJ73" s="55"/>
      <c r="GMK73" s="55"/>
      <c r="GML73" s="55"/>
      <c r="GMM73" s="55"/>
      <c r="GMN73" s="55"/>
      <c r="GMO73" s="55"/>
      <c r="GMP73" s="55"/>
      <c r="GMQ73" s="55"/>
      <c r="GMR73" s="55"/>
      <c r="GMS73" s="55"/>
      <c r="GMT73" s="55"/>
      <c r="GMU73" s="55"/>
      <c r="GMV73" s="55"/>
      <c r="GMW73" s="55"/>
      <c r="GMX73" s="55"/>
      <c r="GMY73" s="55"/>
      <c r="GMZ73" s="55"/>
      <c r="GNA73" s="55"/>
      <c r="GNB73" s="55"/>
      <c r="GNC73" s="55"/>
      <c r="GND73" s="55"/>
      <c r="GNE73" s="55"/>
      <c r="GNF73" s="55"/>
      <c r="GNG73" s="55"/>
      <c r="GNH73" s="55"/>
      <c r="GNI73" s="55"/>
      <c r="GNJ73" s="55"/>
      <c r="GNK73" s="55"/>
      <c r="GNL73" s="55"/>
      <c r="GNM73" s="55"/>
      <c r="GNN73" s="55"/>
      <c r="GNO73" s="55"/>
      <c r="GNP73" s="55"/>
      <c r="GNQ73" s="55"/>
      <c r="GNR73" s="55"/>
      <c r="GNS73" s="55"/>
      <c r="GNT73" s="55"/>
      <c r="GNU73" s="55"/>
      <c r="GNV73" s="55"/>
      <c r="GNW73" s="55"/>
      <c r="GNX73" s="55"/>
      <c r="GNY73" s="55"/>
      <c r="GNZ73" s="55"/>
      <c r="GOA73" s="55"/>
      <c r="GOB73" s="55"/>
      <c r="GOC73" s="55"/>
      <c r="GOD73" s="55"/>
      <c r="GOE73" s="55"/>
      <c r="GOF73" s="55"/>
      <c r="GOG73" s="55"/>
      <c r="GOH73" s="55"/>
      <c r="GOI73" s="55"/>
      <c r="GOJ73" s="55"/>
      <c r="GOK73" s="55"/>
      <c r="GOL73" s="55"/>
      <c r="GOM73" s="55"/>
      <c r="GON73" s="55"/>
      <c r="GOO73" s="55"/>
      <c r="GOP73" s="55"/>
      <c r="GOQ73" s="55"/>
      <c r="GOR73" s="55"/>
      <c r="GOS73" s="55"/>
      <c r="GOT73" s="55"/>
      <c r="GOU73" s="55"/>
      <c r="GOV73" s="55"/>
      <c r="GOW73" s="55"/>
      <c r="GOX73" s="55"/>
      <c r="GOY73" s="55"/>
      <c r="GOZ73" s="55"/>
      <c r="GPA73" s="55"/>
      <c r="GPB73" s="55"/>
      <c r="GPC73" s="55"/>
      <c r="GPD73" s="55"/>
      <c r="GPE73" s="55"/>
      <c r="GPF73" s="55"/>
      <c r="GPG73" s="55"/>
      <c r="GPH73" s="55"/>
      <c r="GPI73" s="55"/>
      <c r="GPJ73" s="55"/>
      <c r="GPK73" s="55"/>
      <c r="GPL73" s="55"/>
      <c r="GPM73" s="55"/>
      <c r="GPN73" s="55"/>
      <c r="GPO73" s="55"/>
      <c r="GPP73" s="55"/>
      <c r="GPQ73" s="55"/>
      <c r="GPR73" s="55"/>
      <c r="GPS73" s="55"/>
      <c r="GPT73" s="55"/>
      <c r="GPU73" s="55"/>
      <c r="GPV73" s="55"/>
      <c r="GPW73" s="55"/>
      <c r="GPX73" s="55"/>
      <c r="GPY73" s="55"/>
      <c r="GPZ73" s="55"/>
      <c r="GQA73" s="55"/>
      <c r="GQB73" s="55"/>
      <c r="GQC73" s="55"/>
      <c r="GQD73" s="55"/>
      <c r="GQE73" s="55"/>
      <c r="GQF73" s="55"/>
      <c r="GQG73" s="55"/>
      <c r="GQH73" s="55"/>
      <c r="GQI73" s="55"/>
      <c r="GQJ73" s="55"/>
      <c r="GQK73" s="55"/>
      <c r="GQL73" s="55"/>
      <c r="GQM73" s="55"/>
      <c r="GQN73" s="55"/>
      <c r="GQO73" s="55"/>
      <c r="GQP73" s="55"/>
      <c r="GQQ73" s="55"/>
      <c r="GQR73" s="55"/>
      <c r="GQS73" s="55"/>
      <c r="GQT73" s="55"/>
      <c r="GQU73" s="55"/>
      <c r="GQV73" s="55"/>
      <c r="GQW73" s="55"/>
      <c r="GQX73" s="55"/>
      <c r="GQY73" s="55"/>
      <c r="GQZ73" s="55"/>
      <c r="GRA73" s="55"/>
      <c r="GRB73" s="55"/>
      <c r="GRC73" s="55"/>
      <c r="GRD73" s="55"/>
      <c r="GRE73" s="55"/>
      <c r="GRF73" s="55"/>
      <c r="GRG73" s="55"/>
      <c r="GRH73" s="55"/>
      <c r="GRI73" s="55"/>
      <c r="GRJ73" s="55"/>
      <c r="GRK73" s="55"/>
      <c r="GRL73" s="55"/>
      <c r="GRM73" s="55"/>
      <c r="GRN73" s="55"/>
      <c r="GRO73" s="55"/>
      <c r="GRP73" s="55"/>
      <c r="GRQ73" s="55"/>
      <c r="GRR73" s="55"/>
      <c r="GRS73" s="55"/>
      <c r="GRT73" s="55"/>
      <c r="GRU73" s="55"/>
      <c r="GRV73" s="55"/>
      <c r="GRW73" s="55"/>
      <c r="GRX73" s="55"/>
      <c r="GRY73" s="55"/>
      <c r="GRZ73" s="55"/>
      <c r="GSA73" s="55"/>
      <c r="GSB73" s="55"/>
      <c r="GSC73" s="55"/>
      <c r="GSD73" s="55"/>
      <c r="GSE73" s="55"/>
      <c r="GSF73" s="55"/>
      <c r="GSG73" s="55"/>
      <c r="GSH73" s="55"/>
      <c r="GSI73" s="55"/>
      <c r="GSJ73" s="55"/>
      <c r="GSK73" s="55"/>
      <c r="GSL73" s="55"/>
      <c r="GSM73" s="55"/>
      <c r="GSN73" s="55"/>
      <c r="GSO73" s="55"/>
      <c r="GSP73" s="55"/>
      <c r="GSQ73" s="55"/>
      <c r="GSR73" s="55"/>
      <c r="GSS73" s="55"/>
      <c r="GST73" s="55"/>
      <c r="GSU73" s="55"/>
      <c r="GSV73" s="55"/>
      <c r="GSW73" s="55"/>
      <c r="GSX73" s="55"/>
      <c r="GSY73" s="55"/>
      <c r="GSZ73" s="55"/>
      <c r="GTA73" s="55"/>
      <c r="GTB73" s="55"/>
      <c r="GTC73" s="55"/>
      <c r="GTD73" s="55"/>
      <c r="GTE73" s="55"/>
      <c r="GTF73" s="55"/>
      <c r="GTG73" s="55"/>
      <c r="GTH73" s="55"/>
      <c r="GTI73" s="55"/>
      <c r="GTJ73" s="55"/>
      <c r="GTK73" s="55"/>
      <c r="GTL73" s="55"/>
      <c r="GTM73" s="55"/>
      <c r="GTN73" s="55"/>
      <c r="GTO73" s="55"/>
      <c r="GTP73" s="55"/>
      <c r="GTQ73" s="55"/>
      <c r="GTR73" s="55"/>
      <c r="GTS73" s="55"/>
      <c r="GTT73" s="55"/>
      <c r="GTU73" s="55"/>
      <c r="GTV73" s="55"/>
      <c r="GTW73" s="55"/>
      <c r="GTX73" s="55"/>
      <c r="GTY73" s="55"/>
      <c r="GTZ73" s="55"/>
      <c r="GUA73" s="55"/>
      <c r="GUB73" s="55"/>
      <c r="GUC73" s="55"/>
      <c r="GUD73" s="55"/>
      <c r="GUE73" s="55"/>
      <c r="GUF73" s="55"/>
      <c r="GUG73" s="55"/>
      <c r="GUH73" s="55"/>
      <c r="GUI73" s="55"/>
      <c r="GUJ73" s="55"/>
      <c r="GUK73" s="55"/>
      <c r="GUL73" s="55"/>
      <c r="GUM73" s="55"/>
      <c r="GUN73" s="55"/>
      <c r="GUO73" s="55"/>
      <c r="GUP73" s="55"/>
      <c r="GUQ73" s="55"/>
      <c r="GUR73" s="55"/>
      <c r="GUS73" s="55"/>
      <c r="GUT73" s="55"/>
      <c r="GUU73" s="55"/>
      <c r="GUV73" s="55"/>
      <c r="GUW73" s="55"/>
      <c r="GUX73" s="55"/>
      <c r="GUY73" s="55"/>
      <c r="GUZ73" s="55"/>
      <c r="GVA73" s="55"/>
      <c r="GVB73" s="55"/>
      <c r="GVC73" s="55"/>
      <c r="GVD73" s="55"/>
      <c r="GVE73" s="55"/>
      <c r="GVF73" s="55"/>
      <c r="GVG73" s="55"/>
      <c r="GVH73" s="55"/>
      <c r="GVI73" s="55"/>
      <c r="GVJ73" s="55"/>
      <c r="GVK73" s="55"/>
      <c r="GVL73" s="55"/>
      <c r="GVM73" s="55"/>
      <c r="GVN73" s="55"/>
      <c r="GVO73" s="55"/>
      <c r="GVP73" s="55"/>
      <c r="GVQ73" s="55"/>
      <c r="GVR73" s="55"/>
      <c r="GVS73" s="55"/>
      <c r="GVT73" s="55"/>
      <c r="GVU73" s="55"/>
      <c r="GVV73" s="55"/>
      <c r="GVW73" s="55"/>
      <c r="GVX73" s="55"/>
      <c r="GVY73" s="55"/>
      <c r="GVZ73" s="55"/>
      <c r="GWA73" s="55"/>
      <c r="GWB73" s="55"/>
      <c r="GWC73" s="55"/>
      <c r="GWD73" s="55"/>
      <c r="GWE73" s="55"/>
      <c r="GWF73" s="55"/>
      <c r="GWG73" s="55"/>
      <c r="GWH73" s="55"/>
      <c r="GWI73" s="55"/>
      <c r="GWJ73" s="55"/>
      <c r="GWK73" s="55"/>
      <c r="GWL73" s="55"/>
      <c r="GWM73" s="55"/>
      <c r="GWN73" s="55"/>
      <c r="GWO73" s="55"/>
      <c r="GWP73" s="55"/>
      <c r="GWQ73" s="55"/>
      <c r="GWR73" s="55"/>
      <c r="GWS73" s="55"/>
      <c r="GWT73" s="55"/>
      <c r="GWU73" s="55"/>
      <c r="GWV73" s="55"/>
      <c r="GWW73" s="55"/>
      <c r="GWX73" s="55"/>
      <c r="GWY73" s="55"/>
      <c r="GWZ73" s="55"/>
      <c r="GXA73" s="55"/>
      <c r="GXB73" s="55"/>
      <c r="GXC73" s="55"/>
      <c r="GXD73" s="55"/>
      <c r="GXE73" s="55"/>
      <c r="GXF73" s="55"/>
      <c r="GXG73" s="55"/>
      <c r="GXH73" s="55"/>
      <c r="GXI73" s="55"/>
      <c r="GXJ73" s="55"/>
      <c r="GXK73" s="55"/>
      <c r="GXL73" s="55"/>
      <c r="GXM73" s="55"/>
      <c r="GXN73" s="55"/>
      <c r="GXO73" s="55"/>
      <c r="GXP73" s="55"/>
      <c r="GXQ73" s="55"/>
      <c r="GXR73" s="55"/>
      <c r="GXS73" s="55"/>
      <c r="GXT73" s="55"/>
      <c r="GXU73" s="55"/>
      <c r="GXV73" s="55"/>
      <c r="GXW73" s="55"/>
      <c r="GXX73" s="55"/>
      <c r="GXY73" s="55"/>
      <c r="GXZ73" s="55"/>
      <c r="GYA73" s="55"/>
      <c r="GYB73" s="55"/>
      <c r="GYC73" s="55"/>
      <c r="GYD73" s="55"/>
      <c r="GYE73" s="55"/>
      <c r="GYF73" s="55"/>
      <c r="GYG73" s="55"/>
      <c r="GYH73" s="55"/>
      <c r="GYI73" s="55"/>
      <c r="GYJ73" s="55"/>
      <c r="GYK73" s="55"/>
      <c r="GYL73" s="55"/>
      <c r="GYM73" s="55"/>
      <c r="GYN73" s="55"/>
      <c r="GYO73" s="55"/>
      <c r="GYP73" s="55"/>
      <c r="GYQ73" s="55"/>
      <c r="GYR73" s="55"/>
      <c r="GYS73" s="55"/>
      <c r="GYT73" s="55"/>
      <c r="GYU73" s="55"/>
      <c r="GYV73" s="55"/>
      <c r="GYW73" s="55"/>
      <c r="GYX73" s="55"/>
      <c r="GYY73" s="55"/>
      <c r="GYZ73" s="55"/>
      <c r="GZA73" s="55"/>
      <c r="GZB73" s="55"/>
      <c r="GZC73" s="55"/>
      <c r="GZD73" s="55"/>
      <c r="GZE73" s="55"/>
      <c r="GZF73" s="55"/>
      <c r="GZG73" s="55"/>
      <c r="GZH73" s="55"/>
      <c r="GZI73" s="55"/>
      <c r="GZJ73" s="55"/>
      <c r="GZK73" s="55"/>
      <c r="GZL73" s="55"/>
      <c r="GZM73" s="55"/>
      <c r="GZN73" s="55"/>
      <c r="GZO73" s="55"/>
      <c r="GZP73" s="55"/>
      <c r="GZQ73" s="55"/>
      <c r="GZR73" s="55"/>
      <c r="GZS73" s="55"/>
      <c r="GZT73" s="55"/>
      <c r="GZU73" s="55"/>
      <c r="GZV73" s="55"/>
      <c r="GZW73" s="55"/>
      <c r="GZX73" s="55"/>
      <c r="GZY73" s="55"/>
      <c r="GZZ73" s="55"/>
      <c r="HAA73" s="55"/>
      <c r="HAB73" s="55"/>
      <c r="HAC73" s="55"/>
      <c r="HAD73" s="55"/>
      <c r="HAE73" s="55"/>
      <c r="HAF73" s="55"/>
      <c r="HAG73" s="55"/>
      <c r="HAH73" s="55"/>
      <c r="HAI73" s="55"/>
      <c r="HAJ73" s="55"/>
      <c r="HAK73" s="55"/>
      <c r="HAL73" s="55"/>
      <c r="HAM73" s="55"/>
      <c r="HAN73" s="55"/>
      <c r="HAO73" s="55"/>
      <c r="HAP73" s="55"/>
      <c r="HAQ73" s="55"/>
      <c r="HAR73" s="55"/>
      <c r="HAS73" s="55"/>
      <c r="HAT73" s="55"/>
      <c r="HAU73" s="55"/>
      <c r="HAV73" s="55"/>
      <c r="HAW73" s="55"/>
      <c r="HAX73" s="55"/>
      <c r="HAY73" s="55"/>
      <c r="HAZ73" s="55"/>
      <c r="HBA73" s="55"/>
      <c r="HBB73" s="55"/>
      <c r="HBC73" s="55"/>
      <c r="HBD73" s="55"/>
      <c r="HBE73" s="55"/>
      <c r="HBF73" s="55"/>
      <c r="HBG73" s="55"/>
      <c r="HBH73" s="55"/>
      <c r="HBI73" s="55"/>
      <c r="HBJ73" s="55"/>
      <c r="HBK73" s="55"/>
      <c r="HBL73" s="55"/>
      <c r="HBM73" s="55"/>
      <c r="HBN73" s="55"/>
      <c r="HBO73" s="55"/>
      <c r="HBP73" s="55"/>
      <c r="HBQ73" s="55"/>
      <c r="HBR73" s="55"/>
      <c r="HBS73" s="55"/>
      <c r="HBT73" s="55"/>
      <c r="HBU73" s="55"/>
      <c r="HBV73" s="55"/>
      <c r="HBW73" s="55"/>
      <c r="HBX73" s="55"/>
      <c r="HBY73" s="55"/>
      <c r="HBZ73" s="55"/>
      <c r="HCA73" s="55"/>
      <c r="HCB73" s="55"/>
      <c r="HCC73" s="55"/>
      <c r="HCD73" s="55"/>
      <c r="HCE73" s="55"/>
      <c r="HCF73" s="55"/>
      <c r="HCG73" s="55"/>
      <c r="HCH73" s="55"/>
      <c r="HCI73" s="55"/>
      <c r="HCJ73" s="55"/>
      <c r="HCK73" s="55"/>
      <c r="HCL73" s="55"/>
      <c r="HCM73" s="55"/>
      <c r="HCN73" s="55"/>
      <c r="HCO73" s="55"/>
      <c r="HCP73" s="55"/>
      <c r="HCQ73" s="55"/>
      <c r="HCR73" s="55"/>
      <c r="HCS73" s="55"/>
      <c r="HCT73" s="55"/>
      <c r="HCU73" s="55"/>
      <c r="HCV73" s="55"/>
      <c r="HCW73" s="55"/>
      <c r="HCX73" s="55"/>
      <c r="HCY73" s="55"/>
      <c r="HCZ73" s="55"/>
      <c r="HDA73" s="55"/>
      <c r="HDB73" s="55"/>
      <c r="HDC73" s="55"/>
      <c r="HDD73" s="55"/>
      <c r="HDE73" s="55"/>
      <c r="HDF73" s="55"/>
      <c r="HDG73" s="55"/>
      <c r="HDH73" s="55"/>
      <c r="HDI73" s="55"/>
      <c r="HDJ73" s="55"/>
      <c r="HDK73" s="55"/>
      <c r="HDL73" s="55"/>
      <c r="HDM73" s="55"/>
      <c r="HDN73" s="55"/>
      <c r="HDO73" s="55"/>
      <c r="HDP73" s="55"/>
      <c r="HDQ73" s="55"/>
      <c r="HDR73" s="55"/>
      <c r="HDS73" s="55"/>
      <c r="HDT73" s="55"/>
      <c r="HDU73" s="55"/>
      <c r="HDV73" s="55"/>
      <c r="HDW73" s="55"/>
      <c r="HDX73" s="55"/>
      <c r="HDY73" s="55"/>
      <c r="HDZ73" s="55"/>
      <c r="HEA73" s="55"/>
      <c r="HEB73" s="55"/>
      <c r="HEC73" s="55"/>
      <c r="HED73" s="55"/>
      <c r="HEE73" s="55"/>
      <c r="HEF73" s="55"/>
      <c r="HEG73" s="55"/>
      <c r="HEH73" s="55"/>
      <c r="HEI73" s="55"/>
      <c r="HEJ73" s="55"/>
      <c r="HEK73" s="55"/>
      <c r="HEL73" s="55"/>
      <c r="HEM73" s="55"/>
      <c r="HEN73" s="55"/>
      <c r="HEO73" s="55"/>
      <c r="HEP73" s="55"/>
      <c r="HEQ73" s="55"/>
      <c r="HER73" s="55"/>
      <c r="HES73" s="55"/>
      <c r="HET73" s="55"/>
      <c r="HEU73" s="55"/>
      <c r="HEV73" s="55"/>
      <c r="HEW73" s="55"/>
      <c r="HEX73" s="55"/>
      <c r="HEY73" s="55"/>
      <c r="HEZ73" s="55"/>
      <c r="HFA73" s="55"/>
      <c r="HFB73" s="55"/>
      <c r="HFC73" s="55"/>
      <c r="HFD73" s="55"/>
      <c r="HFE73" s="55"/>
      <c r="HFF73" s="55"/>
      <c r="HFG73" s="55"/>
      <c r="HFH73" s="55"/>
      <c r="HFI73" s="55"/>
      <c r="HFJ73" s="55"/>
      <c r="HFK73" s="55"/>
      <c r="HFL73" s="55"/>
      <c r="HFM73" s="55"/>
      <c r="HFN73" s="55"/>
      <c r="HFO73" s="55"/>
      <c r="HFP73" s="55"/>
      <c r="HFQ73" s="55"/>
      <c r="HFR73" s="55"/>
      <c r="HFS73" s="55"/>
      <c r="HFT73" s="55"/>
      <c r="HFU73" s="55"/>
      <c r="HFV73" s="55"/>
      <c r="HFW73" s="55"/>
      <c r="HFX73" s="55"/>
      <c r="HFY73" s="55"/>
      <c r="HFZ73" s="55"/>
      <c r="HGA73" s="55"/>
      <c r="HGB73" s="55"/>
      <c r="HGC73" s="55"/>
      <c r="HGD73" s="55"/>
      <c r="HGE73" s="55"/>
      <c r="HGF73" s="55"/>
      <c r="HGG73" s="55"/>
      <c r="HGH73" s="55"/>
      <c r="HGI73" s="55"/>
      <c r="HGJ73" s="55"/>
      <c r="HGK73" s="55"/>
      <c r="HGL73" s="55"/>
      <c r="HGM73" s="55"/>
      <c r="HGN73" s="55"/>
      <c r="HGO73" s="55"/>
      <c r="HGP73" s="55"/>
      <c r="HGQ73" s="55"/>
      <c r="HGR73" s="55"/>
      <c r="HGS73" s="55"/>
      <c r="HGT73" s="55"/>
      <c r="HGU73" s="55"/>
      <c r="HGV73" s="55"/>
      <c r="HGW73" s="55"/>
      <c r="HGX73" s="55"/>
      <c r="HGY73" s="55"/>
      <c r="HGZ73" s="55"/>
      <c r="HHA73" s="55"/>
      <c r="HHB73" s="55"/>
      <c r="HHC73" s="55"/>
      <c r="HHD73" s="55"/>
      <c r="HHE73" s="55"/>
      <c r="HHF73" s="55"/>
      <c r="HHG73" s="55"/>
      <c r="HHH73" s="55"/>
      <c r="HHI73" s="55"/>
      <c r="HHJ73" s="55"/>
      <c r="HHK73" s="55"/>
      <c r="HHL73" s="55"/>
      <c r="HHM73" s="55"/>
      <c r="HHN73" s="55"/>
      <c r="HHO73" s="55"/>
      <c r="HHP73" s="55"/>
      <c r="HHQ73" s="55"/>
      <c r="HHR73" s="55"/>
      <c r="HHS73" s="55"/>
      <c r="HHT73" s="55"/>
      <c r="HHU73" s="55"/>
      <c r="HHV73" s="55"/>
      <c r="HHW73" s="55"/>
      <c r="HHX73" s="55"/>
      <c r="HHY73" s="55"/>
      <c r="HHZ73" s="55"/>
      <c r="HIA73" s="55"/>
      <c r="HIB73" s="55"/>
      <c r="HIC73" s="55"/>
      <c r="HID73" s="55"/>
      <c r="HIE73" s="55"/>
      <c r="HIF73" s="55"/>
      <c r="HIG73" s="55"/>
      <c r="HIH73" s="55"/>
      <c r="HII73" s="55"/>
      <c r="HIJ73" s="55"/>
      <c r="HIK73" s="55"/>
      <c r="HIL73" s="55"/>
      <c r="HIM73" s="55"/>
      <c r="HIN73" s="55"/>
      <c r="HIO73" s="55"/>
      <c r="HIP73" s="55"/>
      <c r="HIQ73" s="55"/>
      <c r="HIR73" s="55"/>
      <c r="HIS73" s="55"/>
      <c r="HIT73" s="55"/>
      <c r="HIU73" s="55"/>
      <c r="HIV73" s="55"/>
      <c r="HIW73" s="55"/>
      <c r="HIX73" s="55"/>
      <c r="HIY73" s="55"/>
      <c r="HIZ73" s="55"/>
      <c r="HJA73" s="55"/>
      <c r="HJB73" s="55"/>
      <c r="HJC73" s="55"/>
      <c r="HJD73" s="55"/>
      <c r="HJE73" s="55"/>
      <c r="HJF73" s="55"/>
      <c r="HJG73" s="55"/>
      <c r="HJH73" s="55"/>
      <c r="HJI73" s="55"/>
      <c r="HJJ73" s="55"/>
      <c r="HJK73" s="55"/>
      <c r="HJL73" s="55"/>
      <c r="HJM73" s="55"/>
      <c r="HJN73" s="55"/>
      <c r="HJO73" s="55"/>
      <c r="HJP73" s="55"/>
      <c r="HJQ73" s="55"/>
      <c r="HJR73" s="55"/>
      <c r="HJS73" s="55"/>
      <c r="HJT73" s="55"/>
      <c r="HJU73" s="55"/>
      <c r="HJV73" s="55"/>
      <c r="HJW73" s="55"/>
      <c r="HJX73" s="55"/>
      <c r="HJY73" s="55"/>
      <c r="HJZ73" s="55"/>
      <c r="HKA73" s="55"/>
      <c r="HKB73" s="55"/>
      <c r="HKC73" s="55"/>
      <c r="HKD73" s="55"/>
      <c r="HKE73" s="55"/>
      <c r="HKF73" s="55"/>
      <c r="HKG73" s="55"/>
      <c r="HKH73" s="55"/>
      <c r="HKI73" s="55"/>
      <c r="HKJ73" s="55"/>
      <c r="HKK73" s="55"/>
      <c r="HKL73" s="55"/>
      <c r="HKM73" s="55"/>
      <c r="HKN73" s="55"/>
      <c r="HKO73" s="55"/>
      <c r="HKP73" s="55"/>
      <c r="HKQ73" s="55"/>
      <c r="HKR73" s="55"/>
      <c r="HKS73" s="55"/>
      <c r="HKT73" s="55"/>
      <c r="HKU73" s="55"/>
      <c r="HKV73" s="55"/>
      <c r="HKW73" s="55"/>
      <c r="HKX73" s="55"/>
      <c r="HKY73" s="55"/>
      <c r="HKZ73" s="55"/>
      <c r="HLA73" s="55"/>
      <c r="HLB73" s="55"/>
      <c r="HLC73" s="55"/>
      <c r="HLD73" s="55"/>
      <c r="HLE73" s="55"/>
      <c r="HLF73" s="55"/>
      <c r="HLG73" s="55"/>
      <c r="HLH73" s="55"/>
      <c r="HLI73" s="55"/>
      <c r="HLJ73" s="55"/>
      <c r="HLK73" s="55"/>
      <c r="HLL73" s="55"/>
      <c r="HLM73" s="55"/>
      <c r="HLN73" s="55"/>
      <c r="HLO73" s="55"/>
      <c r="HLP73" s="55"/>
      <c r="HLQ73" s="55"/>
      <c r="HLR73" s="55"/>
      <c r="HLS73" s="55"/>
      <c r="HLT73" s="55"/>
      <c r="HLU73" s="55"/>
      <c r="HLV73" s="55"/>
      <c r="HLW73" s="55"/>
      <c r="HLX73" s="55"/>
      <c r="HLY73" s="55"/>
      <c r="HLZ73" s="55"/>
      <c r="HMA73" s="55"/>
      <c r="HMB73" s="55"/>
      <c r="HMC73" s="55"/>
      <c r="HMD73" s="55"/>
      <c r="HME73" s="55"/>
      <c r="HMF73" s="55"/>
      <c r="HMG73" s="55"/>
      <c r="HMH73" s="55"/>
      <c r="HMI73" s="55"/>
      <c r="HMJ73" s="55"/>
      <c r="HMK73" s="55"/>
      <c r="HML73" s="55"/>
      <c r="HMM73" s="55"/>
      <c r="HMN73" s="55"/>
      <c r="HMO73" s="55"/>
      <c r="HMP73" s="55"/>
      <c r="HMQ73" s="55"/>
      <c r="HMR73" s="55"/>
      <c r="HMS73" s="55"/>
      <c r="HMT73" s="55"/>
      <c r="HMU73" s="55"/>
      <c r="HMV73" s="55"/>
      <c r="HMW73" s="55"/>
      <c r="HMX73" s="55"/>
      <c r="HMY73" s="55"/>
      <c r="HMZ73" s="55"/>
      <c r="HNA73" s="55"/>
      <c r="HNB73" s="55"/>
      <c r="HNC73" s="55"/>
      <c r="HND73" s="55"/>
      <c r="HNE73" s="55"/>
      <c r="HNF73" s="55"/>
      <c r="HNG73" s="55"/>
      <c r="HNH73" s="55"/>
      <c r="HNI73" s="55"/>
      <c r="HNJ73" s="55"/>
      <c r="HNK73" s="55"/>
      <c r="HNL73" s="55"/>
      <c r="HNM73" s="55"/>
      <c r="HNN73" s="55"/>
      <c r="HNO73" s="55"/>
      <c r="HNP73" s="55"/>
      <c r="HNQ73" s="55"/>
      <c r="HNR73" s="55"/>
      <c r="HNS73" s="55"/>
      <c r="HNT73" s="55"/>
      <c r="HNU73" s="55"/>
      <c r="HNV73" s="55"/>
      <c r="HNW73" s="55"/>
      <c r="HNX73" s="55"/>
      <c r="HNY73" s="55"/>
      <c r="HNZ73" s="55"/>
      <c r="HOA73" s="55"/>
      <c r="HOB73" s="55"/>
      <c r="HOC73" s="55"/>
      <c r="HOD73" s="55"/>
      <c r="HOE73" s="55"/>
      <c r="HOF73" s="55"/>
      <c r="HOG73" s="55"/>
      <c r="HOH73" s="55"/>
      <c r="HOI73" s="55"/>
      <c r="HOJ73" s="55"/>
      <c r="HOK73" s="55"/>
      <c r="HOL73" s="55"/>
      <c r="HOM73" s="55"/>
      <c r="HON73" s="55"/>
      <c r="HOO73" s="55"/>
      <c r="HOP73" s="55"/>
      <c r="HOQ73" s="55"/>
      <c r="HOR73" s="55"/>
      <c r="HOS73" s="55"/>
      <c r="HOT73" s="55"/>
      <c r="HOU73" s="55"/>
      <c r="HOV73" s="55"/>
      <c r="HOW73" s="55"/>
      <c r="HOX73" s="55"/>
      <c r="HOY73" s="55"/>
      <c r="HOZ73" s="55"/>
      <c r="HPA73" s="55"/>
      <c r="HPB73" s="55"/>
      <c r="HPC73" s="55"/>
      <c r="HPD73" s="55"/>
      <c r="HPE73" s="55"/>
      <c r="HPF73" s="55"/>
      <c r="HPG73" s="55"/>
      <c r="HPH73" s="55"/>
      <c r="HPI73" s="55"/>
      <c r="HPJ73" s="55"/>
      <c r="HPK73" s="55"/>
      <c r="HPL73" s="55"/>
      <c r="HPM73" s="55"/>
      <c r="HPN73" s="55"/>
      <c r="HPO73" s="55"/>
      <c r="HPP73" s="55"/>
      <c r="HPQ73" s="55"/>
      <c r="HPR73" s="55"/>
      <c r="HPS73" s="55"/>
      <c r="HPT73" s="55"/>
      <c r="HPU73" s="55"/>
      <c r="HPV73" s="55"/>
      <c r="HPW73" s="55"/>
      <c r="HPX73" s="55"/>
      <c r="HPY73" s="55"/>
      <c r="HPZ73" s="55"/>
      <c r="HQA73" s="55"/>
      <c r="HQB73" s="55"/>
      <c r="HQC73" s="55"/>
      <c r="HQD73" s="55"/>
      <c r="HQE73" s="55"/>
      <c r="HQF73" s="55"/>
      <c r="HQG73" s="55"/>
      <c r="HQH73" s="55"/>
      <c r="HQI73" s="55"/>
      <c r="HQJ73" s="55"/>
      <c r="HQK73" s="55"/>
      <c r="HQL73" s="55"/>
      <c r="HQM73" s="55"/>
      <c r="HQN73" s="55"/>
      <c r="HQO73" s="55"/>
      <c r="HQP73" s="55"/>
      <c r="HQQ73" s="55"/>
      <c r="HQR73" s="55"/>
      <c r="HQS73" s="55"/>
      <c r="HQT73" s="55"/>
      <c r="HQU73" s="55"/>
      <c r="HQV73" s="55"/>
      <c r="HQW73" s="55"/>
      <c r="HQX73" s="55"/>
      <c r="HQY73" s="55"/>
      <c r="HQZ73" s="55"/>
      <c r="HRA73" s="55"/>
      <c r="HRB73" s="55"/>
      <c r="HRC73" s="55"/>
      <c r="HRD73" s="55"/>
      <c r="HRE73" s="55"/>
      <c r="HRF73" s="55"/>
      <c r="HRG73" s="55"/>
      <c r="HRH73" s="55"/>
      <c r="HRI73" s="55"/>
      <c r="HRJ73" s="55"/>
      <c r="HRK73" s="55"/>
      <c r="HRL73" s="55"/>
      <c r="HRM73" s="55"/>
      <c r="HRN73" s="55"/>
      <c r="HRO73" s="55"/>
      <c r="HRP73" s="55"/>
      <c r="HRQ73" s="55"/>
      <c r="HRR73" s="55"/>
      <c r="HRS73" s="55"/>
      <c r="HRT73" s="55"/>
      <c r="HRU73" s="55"/>
      <c r="HRV73" s="55"/>
      <c r="HRW73" s="55"/>
      <c r="HRX73" s="55"/>
      <c r="HRY73" s="55"/>
      <c r="HRZ73" s="55"/>
      <c r="HSA73" s="55"/>
      <c r="HSB73" s="55"/>
      <c r="HSC73" s="55"/>
      <c r="HSD73" s="55"/>
      <c r="HSE73" s="55"/>
      <c r="HSF73" s="55"/>
      <c r="HSG73" s="55"/>
      <c r="HSH73" s="55"/>
      <c r="HSI73" s="55"/>
      <c r="HSJ73" s="55"/>
      <c r="HSK73" s="55"/>
      <c r="HSL73" s="55"/>
      <c r="HSM73" s="55"/>
      <c r="HSN73" s="55"/>
      <c r="HSO73" s="55"/>
      <c r="HSP73" s="55"/>
      <c r="HSQ73" s="55"/>
      <c r="HSR73" s="55"/>
      <c r="HSS73" s="55"/>
      <c r="HST73" s="55"/>
      <c r="HSU73" s="55"/>
      <c r="HSV73" s="55"/>
      <c r="HSW73" s="55"/>
      <c r="HSX73" s="55"/>
      <c r="HSY73" s="55"/>
      <c r="HSZ73" s="55"/>
      <c r="HTA73" s="55"/>
      <c r="HTB73" s="55"/>
      <c r="HTC73" s="55"/>
      <c r="HTD73" s="55"/>
      <c r="HTE73" s="55"/>
      <c r="HTF73" s="55"/>
      <c r="HTG73" s="55"/>
      <c r="HTH73" s="55"/>
      <c r="HTI73" s="55"/>
      <c r="HTJ73" s="55"/>
      <c r="HTK73" s="55"/>
      <c r="HTL73" s="55"/>
      <c r="HTM73" s="55"/>
      <c r="HTN73" s="55"/>
      <c r="HTO73" s="55"/>
      <c r="HTP73" s="55"/>
      <c r="HTQ73" s="55"/>
      <c r="HTR73" s="55"/>
      <c r="HTS73" s="55"/>
      <c r="HTT73" s="55"/>
      <c r="HTU73" s="55"/>
      <c r="HTV73" s="55"/>
      <c r="HTW73" s="55"/>
      <c r="HTX73" s="55"/>
      <c r="HTY73" s="55"/>
      <c r="HTZ73" s="55"/>
      <c r="HUA73" s="55"/>
      <c r="HUB73" s="55"/>
      <c r="HUC73" s="55"/>
      <c r="HUD73" s="55"/>
      <c r="HUE73" s="55"/>
      <c r="HUF73" s="55"/>
      <c r="HUG73" s="55"/>
      <c r="HUH73" s="55"/>
      <c r="HUI73" s="55"/>
      <c r="HUJ73" s="55"/>
      <c r="HUK73" s="55"/>
      <c r="HUL73" s="55"/>
      <c r="HUM73" s="55"/>
      <c r="HUN73" s="55"/>
      <c r="HUO73" s="55"/>
      <c r="HUP73" s="55"/>
      <c r="HUQ73" s="55"/>
      <c r="HUR73" s="55"/>
      <c r="HUS73" s="55"/>
      <c r="HUT73" s="55"/>
      <c r="HUU73" s="55"/>
      <c r="HUV73" s="55"/>
      <c r="HUW73" s="55"/>
      <c r="HUX73" s="55"/>
      <c r="HUY73" s="55"/>
      <c r="HUZ73" s="55"/>
      <c r="HVA73" s="55"/>
      <c r="HVB73" s="55"/>
      <c r="HVC73" s="55"/>
      <c r="HVD73" s="55"/>
      <c r="HVE73" s="55"/>
      <c r="HVF73" s="55"/>
      <c r="HVG73" s="55"/>
      <c r="HVH73" s="55"/>
      <c r="HVI73" s="55"/>
      <c r="HVJ73" s="55"/>
      <c r="HVK73" s="55"/>
      <c r="HVL73" s="55"/>
      <c r="HVM73" s="55"/>
      <c r="HVN73" s="55"/>
      <c r="HVO73" s="55"/>
      <c r="HVP73" s="55"/>
      <c r="HVQ73" s="55"/>
      <c r="HVR73" s="55"/>
      <c r="HVS73" s="55"/>
      <c r="HVT73" s="55"/>
      <c r="HVU73" s="55"/>
      <c r="HVV73" s="55"/>
      <c r="HVW73" s="55"/>
      <c r="HVX73" s="55"/>
      <c r="HVY73" s="55"/>
      <c r="HVZ73" s="55"/>
      <c r="HWA73" s="55"/>
      <c r="HWB73" s="55"/>
      <c r="HWC73" s="55"/>
      <c r="HWD73" s="55"/>
      <c r="HWE73" s="55"/>
      <c r="HWF73" s="55"/>
      <c r="HWG73" s="55"/>
      <c r="HWH73" s="55"/>
      <c r="HWI73" s="55"/>
      <c r="HWJ73" s="55"/>
      <c r="HWK73" s="55"/>
      <c r="HWL73" s="55"/>
      <c r="HWM73" s="55"/>
      <c r="HWN73" s="55"/>
      <c r="HWO73" s="55"/>
      <c r="HWP73" s="55"/>
      <c r="HWQ73" s="55"/>
      <c r="HWR73" s="55"/>
      <c r="HWS73" s="55"/>
      <c r="HWT73" s="55"/>
      <c r="HWU73" s="55"/>
      <c r="HWV73" s="55"/>
      <c r="HWW73" s="55"/>
      <c r="HWX73" s="55"/>
      <c r="HWY73" s="55"/>
      <c r="HWZ73" s="55"/>
      <c r="HXA73" s="55"/>
      <c r="HXB73" s="55"/>
      <c r="HXC73" s="55"/>
      <c r="HXD73" s="55"/>
      <c r="HXE73" s="55"/>
      <c r="HXF73" s="55"/>
      <c r="HXG73" s="55"/>
      <c r="HXH73" s="55"/>
      <c r="HXI73" s="55"/>
      <c r="HXJ73" s="55"/>
      <c r="HXK73" s="55"/>
      <c r="HXL73" s="55"/>
      <c r="HXM73" s="55"/>
      <c r="HXN73" s="55"/>
      <c r="HXO73" s="55"/>
      <c r="HXP73" s="55"/>
      <c r="HXQ73" s="55"/>
      <c r="HXR73" s="55"/>
      <c r="HXS73" s="55"/>
      <c r="HXT73" s="55"/>
      <c r="HXU73" s="55"/>
      <c r="HXV73" s="55"/>
      <c r="HXW73" s="55"/>
      <c r="HXX73" s="55"/>
      <c r="HXY73" s="55"/>
      <c r="HXZ73" s="55"/>
      <c r="HYA73" s="55"/>
      <c r="HYB73" s="55"/>
      <c r="HYC73" s="55"/>
      <c r="HYD73" s="55"/>
      <c r="HYE73" s="55"/>
      <c r="HYF73" s="55"/>
      <c r="HYG73" s="55"/>
      <c r="HYH73" s="55"/>
      <c r="HYI73" s="55"/>
      <c r="HYJ73" s="55"/>
      <c r="HYK73" s="55"/>
      <c r="HYL73" s="55"/>
      <c r="HYM73" s="55"/>
      <c r="HYN73" s="55"/>
      <c r="HYO73" s="55"/>
      <c r="HYP73" s="55"/>
      <c r="HYQ73" s="55"/>
      <c r="HYR73" s="55"/>
      <c r="HYS73" s="55"/>
      <c r="HYT73" s="55"/>
      <c r="HYU73" s="55"/>
      <c r="HYV73" s="55"/>
      <c r="HYW73" s="55"/>
      <c r="HYX73" s="55"/>
      <c r="HYY73" s="55"/>
      <c r="HYZ73" s="55"/>
      <c r="HZA73" s="55"/>
      <c r="HZB73" s="55"/>
      <c r="HZC73" s="55"/>
      <c r="HZD73" s="55"/>
      <c r="HZE73" s="55"/>
      <c r="HZF73" s="55"/>
      <c r="HZG73" s="55"/>
      <c r="HZH73" s="55"/>
      <c r="HZI73" s="55"/>
      <c r="HZJ73" s="55"/>
      <c r="HZK73" s="55"/>
      <c r="HZL73" s="55"/>
      <c r="HZM73" s="55"/>
      <c r="HZN73" s="55"/>
      <c r="HZO73" s="55"/>
      <c r="HZP73" s="55"/>
      <c r="HZQ73" s="55"/>
      <c r="HZR73" s="55"/>
      <c r="HZS73" s="55"/>
      <c r="HZT73" s="55"/>
      <c r="HZU73" s="55"/>
      <c r="HZV73" s="55"/>
      <c r="HZW73" s="55"/>
      <c r="HZX73" s="55"/>
      <c r="HZY73" s="55"/>
      <c r="HZZ73" s="55"/>
      <c r="IAA73" s="55"/>
      <c r="IAB73" s="55"/>
      <c r="IAC73" s="55"/>
      <c r="IAD73" s="55"/>
      <c r="IAE73" s="55"/>
      <c r="IAF73" s="55"/>
      <c r="IAG73" s="55"/>
      <c r="IAH73" s="55"/>
      <c r="IAI73" s="55"/>
      <c r="IAJ73" s="55"/>
      <c r="IAK73" s="55"/>
      <c r="IAL73" s="55"/>
      <c r="IAM73" s="55"/>
      <c r="IAN73" s="55"/>
      <c r="IAO73" s="55"/>
      <c r="IAP73" s="55"/>
      <c r="IAQ73" s="55"/>
      <c r="IAR73" s="55"/>
      <c r="IAS73" s="55"/>
      <c r="IAT73" s="55"/>
      <c r="IAU73" s="55"/>
      <c r="IAV73" s="55"/>
      <c r="IAW73" s="55"/>
      <c r="IAX73" s="55"/>
      <c r="IAY73" s="55"/>
      <c r="IAZ73" s="55"/>
      <c r="IBA73" s="55"/>
      <c r="IBB73" s="55"/>
      <c r="IBC73" s="55"/>
      <c r="IBD73" s="55"/>
      <c r="IBE73" s="55"/>
      <c r="IBF73" s="55"/>
      <c r="IBG73" s="55"/>
      <c r="IBH73" s="55"/>
      <c r="IBI73" s="55"/>
      <c r="IBJ73" s="55"/>
      <c r="IBK73" s="55"/>
      <c r="IBL73" s="55"/>
      <c r="IBM73" s="55"/>
      <c r="IBN73" s="55"/>
      <c r="IBO73" s="55"/>
      <c r="IBP73" s="55"/>
      <c r="IBQ73" s="55"/>
      <c r="IBR73" s="55"/>
      <c r="IBS73" s="55"/>
      <c r="IBT73" s="55"/>
      <c r="IBU73" s="55"/>
      <c r="IBV73" s="55"/>
      <c r="IBW73" s="55"/>
      <c r="IBX73" s="55"/>
      <c r="IBY73" s="55"/>
      <c r="IBZ73" s="55"/>
      <c r="ICA73" s="55"/>
      <c r="ICB73" s="55"/>
      <c r="ICC73" s="55"/>
      <c r="ICD73" s="55"/>
      <c r="ICE73" s="55"/>
      <c r="ICF73" s="55"/>
      <c r="ICG73" s="55"/>
      <c r="ICH73" s="55"/>
      <c r="ICI73" s="55"/>
      <c r="ICJ73" s="55"/>
      <c r="ICK73" s="55"/>
      <c r="ICL73" s="55"/>
      <c r="ICM73" s="55"/>
      <c r="ICN73" s="55"/>
      <c r="ICO73" s="55"/>
      <c r="ICP73" s="55"/>
      <c r="ICQ73" s="55"/>
      <c r="ICR73" s="55"/>
      <c r="ICS73" s="55"/>
      <c r="ICT73" s="55"/>
      <c r="ICU73" s="55"/>
      <c r="ICV73" s="55"/>
      <c r="ICW73" s="55"/>
      <c r="ICX73" s="55"/>
      <c r="ICY73" s="55"/>
      <c r="ICZ73" s="55"/>
      <c r="IDA73" s="55"/>
      <c r="IDB73" s="55"/>
      <c r="IDC73" s="55"/>
      <c r="IDD73" s="55"/>
      <c r="IDE73" s="55"/>
      <c r="IDF73" s="55"/>
      <c r="IDG73" s="55"/>
      <c r="IDH73" s="55"/>
      <c r="IDI73" s="55"/>
      <c r="IDJ73" s="55"/>
      <c r="IDK73" s="55"/>
      <c r="IDL73" s="55"/>
      <c r="IDM73" s="55"/>
      <c r="IDN73" s="55"/>
      <c r="IDO73" s="55"/>
      <c r="IDP73" s="55"/>
      <c r="IDQ73" s="55"/>
      <c r="IDR73" s="55"/>
      <c r="IDS73" s="55"/>
      <c r="IDT73" s="55"/>
      <c r="IDU73" s="55"/>
      <c r="IDV73" s="55"/>
      <c r="IDW73" s="55"/>
      <c r="IDX73" s="55"/>
      <c r="IDY73" s="55"/>
      <c r="IDZ73" s="55"/>
      <c r="IEA73" s="55"/>
      <c r="IEB73" s="55"/>
      <c r="IEC73" s="55"/>
      <c r="IED73" s="55"/>
      <c r="IEE73" s="55"/>
      <c r="IEF73" s="55"/>
      <c r="IEG73" s="55"/>
      <c r="IEH73" s="55"/>
      <c r="IEI73" s="55"/>
      <c r="IEJ73" s="55"/>
      <c r="IEK73" s="55"/>
      <c r="IEL73" s="55"/>
      <c r="IEM73" s="55"/>
      <c r="IEN73" s="55"/>
      <c r="IEO73" s="55"/>
      <c r="IEP73" s="55"/>
      <c r="IEQ73" s="55"/>
      <c r="IER73" s="55"/>
      <c r="IES73" s="55"/>
      <c r="IET73" s="55"/>
      <c r="IEU73" s="55"/>
      <c r="IEV73" s="55"/>
      <c r="IEW73" s="55"/>
      <c r="IEX73" s="55"/>
      <c r="IEY73" s="55"/>
      <c r="IEZ73" s="55"/>
      <c r="IFA73" s="55"/>
      <c r="IFB73" s="55"/>
      <c r="IFC73" s="55"/>
      <c r="IFD73" s="55"/>
      <c r="IFE73" s="55"/>
      <c r="IFF73" s="55"/>
      <c r="IFG73" s="55"/>
      <c r="IFH73" s="55"/>
      <c r="IFI73" s="55"/>
      <c r="IFJ73" s="55"/>
      <c r="IFK73" s="55"/>
      <c r="IFL73" s="55"/>
      <c r="IFM73" s="55"/>
      <c r="IFN73" s="55"/>
      <c r="IFO73" s="55"/>
      <c r="IFP73" s="55"/>
      <c r="IFQ73" s="55"/>
      <c r="IFR73" s="55"/>
      <c r="IFS73" s="55"/>
      <c r="IFT73" s="55"/>
      <c r="IFU73" s="55"/>
      <c r="IFV73" s="55"/>
      <c r="IFW73" s="55"/>
      <c r="IFX73" s="55"/>
      <c r="IFY73" s="55"/>
      <c r="IFZ73" s="55"/>
      <c r="IGA73" s="55"/>
      <c r="IGB73" s="55"/>
      <c r="IGC73" s="55"/>
      <c r="IGD73" s="55"/>
      <c r="IGE73" s="55"/>
      <c r="IGF73" s="55"/>
      <c r="IGG73" s="55"/>
      <c r="IGH73" s="55"/>
      <c r="IGI73" s="55"/>
      <c r="IGJ73" s="55"/>
      <c r="IGK73" s="55"/>
      <c r="IGL73" s="55"/>
      <c r="IGM73" s="55"/>
      <c r="IGN73" s="55"/>
      <c r="IGO73" s="55"/>
      <c r="IGP73" s="55"/>
      <c r="IGQ73" s="55"/>
      <c r="IGR73" s="55"/>
      <c r="IGS73" s="55"/>
      <c r="IGT73" s="55"/>
      <c r="IGU73" s="55"/>
      <c r="IGV73" s="55"/>
      <c r="IGW73" s="55"/>
      <c r="IGX73" s="55"/>
      <c r="IGY73" s="55"/>
      <c r="IGZ73" s="55"/>
      <c r="IHA73" s="55"/>
      <c r="IHB73" s="55"/>
      <c r="IHC73" s="55"/>
      <c r="IHD73" s="55"/>
      <c r="IHE73" s="55"/>
      <c r="IHF73" s="55"/>
      <c r="IHG73" s="55"/>
      <c r="IHH73" s="55"/>
      <c r="IHI73" s="55"/>
      <c r="IHJ73" s="55"/>
      <c r="IHK73" s="55"/>
      <c r="IHL73" s="55"/>
      <c r="IHM73" s="55"/>
      <c r="IHN73" s="55"/>
      <c r="IHO73" s="55"/>
      <c r="IHP73" s="55"/>
      <c r="IHQ73" s="55"/>
      <c r="IHR73" s="55"/>
      <c r="IHS73" s="55"/>
      <c r="IHT73" s="55"/>
      <c r="IHU73" s="55"/>
      <c r="IHV73" s="55"/>
      <c r="IHW73" s="55"/>
      <c r="IHX73" s="55"/>
      <c r="IHY73" s="55"/>
      <c r="IHZ73" s="55"/>
      <c r="IIA73" s="55"/>
      <c r="IIB73" s="55"/>
      <c r="IIC73" s="55"/>
      <c r="IID73" s="55"/>
      <c r="IIE73" s="55"/>
      <c r="IIF73" s="55"/>
      <c r="IIG73" s="55"/>
      <c r="IIH73" s="55"/>
      <c r="III73" s="55"/>
      <c r="IIJ73" s="55"/>
      <c r="IIK73" s="55"/>
      <c r="IIL73" s="55"/>
      <c r="IIM73" s="55"/>
      <c r="IIN73" s="55"/>
      <c r="IIO73" s="55"/>
      <c r="IIP73" s="55"/>
      <c r="IIQ73" s="55"/>
      <c r="IIR73" s="55"/>
      <c r="IIS73" s="55"/>
      <c r="IIT73" s="55"/>
      <c r="IIU73" s="55"/>
      <c r="IIV73" s="55"/>
      <c r="IIW73" s="55"/>
      <c r="IIX73" s="55"/>
      <c r="IIY73" s="55"/>
      <c r="IIZ73" s="55"/>
      <c r="IJA73" s="55"/>
      <c r="IJB73" s="55"/>
      <c r="IJC73" s="55"/>
      <c r="IJD73" s="55"/>
      <c r="IJE73" s="55"/>
      <c r="IJF73" s="55"/>
      <c r="IJG73" s="55"/>
      <c r="IJH73" s="55"/>
      <c r="IJI73" s="55"/>
      <c r="IJJ73" s="55"/>
      <c r="IJK73" s="55"/>
      <c r="IJL73" s="55"/>
      <c r="IJM73" s="55"/>
      <c r="IJN73" s="55"/>
      <c r="IJO73" s="55"/>
      <c r="IJP73" s="55"/>
      <c r="IJQ73" s="55"/>
      <c r="IJR73" s="55"/>
      <c r="IJS73" s="55"/>
      <c r="IJT73" s="55"/>
      <c r="IJU73" s="55"/>
      <c r="IJV73" s="55"/>
      <c r="IJW73" s="55"/>
      <c r="IJX73" s="55"/>
      <c r="IJY73" s="55"/>
      <c r="IJZ73" s="55"/>
      <c r="IKA73" s="55"/>
      <c r="IKB73" s="55"/>
      <c r="IKC73" s="55"/>
      <c r="IKD73" s="55"/>
      <c r="IKE73" s="55"/>
      <c r="IKF73" s="55"/>
      <c r="IKG73" s="55"/>
      <c r="IKH73" s="55"/>
      <c r="IKI73" s="55"/>
      <c r="IKJ73" s="55"/>
      <c r="IKK73" s="55"/>
      <c r="IKL73" s="55"/>
      <c r="IKM73" s="55"/>
      <c r="IKN73" s="55"/>
      <c r="IKO73" s="55"/>
      <c r="IKP73" s="55"/>
      <c r="IKQ73" s="55"/>
      <c r="IKR73" s="55"/>
      <c r="IKS73" s="55"/>
      <c r="IKT73" s="55"/>
      <c r="IKU73" s="55"/>
      <c r="IKV73" s="55"/>
      <c r="IKW73" s="55"/>
      <c r="IKX73" s="55"/>
      <c r="IKY73" s="55"/>
      <c r="IKZ73" s="55"/>
      <c r="ILA73" s="55"/>
      <c r="ILB73" s="55"/>
      <c r="ILC73" s="55"/>
      <c r="ILD73" s="55"/>
      <c r="ILE73" s="55"/>
      <c r="ILF73" s="55"/>
      <c r="ILG73" s="55"/>
      <c r="ILH73" s="55"/>
      <c r="ILI73" s="55"/>
      <c r="ILJ73" s="55"/>
      <c r="ILK73" s="55"/>
      <c r="ILL73" s="55"/>
      <c r="ILM73" s="55"/>
      <c r="ILN73" s="55"/>
      <c r="ILO73" s="55"/>
      <c r="ILP73" s="55"/>
      <c r="ILQ73" s="55"/>
      <c r="ILR73" s="55"/>
      <c r="ILS73" s="55"/>
      <c r="ILT73" s="55"/>
      <c r="ILU73" s="55"/>
      <c r="ILV73" s="55"/>
      <c r="ILW73" s="55"/>
      <c r="ILX73" s="55"/>
      <c r="ILY73" s="55"/>
      <c r="ILZ73" s="55"/>
      <c r="IMA73" s="55"/>
      <c r="IMB73" s="55"/>
      <c r="IMC73" s="55"/>
      <c r="IMD73" s="55"/>
      <c r="IME73" s="55"/>
      <c r="IMF73" s="55"/>
      <c r="IMG73" s="55"/>
      <c r="IMH73" s="55"/>
      <c r="IMI73" s="55"/>
      <c r="IMJ73" s="55"/>
      <c r="IMK73" s="55"/>
      <c r="IML73" s="55"/>
      <c r="IMM73" s="55"/>
      <c r="IMN73" s="55"/>
      <c r="IMO73" s="55"/>
      <c r="IMP73" s="55"/>
      <c r="IMQ73" s="55"/>
      <c r="IMR73" s="55"/>
      <c r="IMS73" s="55"/>
      <c r="IMT73" s="55"/>
      <c r="IMU73" s="55"/>
      <c r="IMV73" s="55"/>
      <c r="IMW73" s="55"/>
      <c r="IMX73" s="55"/>
      <c r="IMY73" s="55"/>
      <c r="IMZ73" s="55"/>
      <c r="INA73" s="55"/>
      <c r="INB73" s="55"/>
      <c r="INC73" s="55"/>
      <c r="IND73" s="55"/>
      <c r="INE73" s="55"/>
      <c r="INF73" s="55"/>
      <c r="ING73" s="55"/>
      <c r="INH73" s="55"/>
      <c r="INI73" s="55"/>
      <c r="INJ73" s="55"/>
      <c r="INK73" s="55"/>
      <c r="INL73" s="55"/>
      <c r="INM73" s="55"/>
      <c r="INN73" s="55"/>
      <c r="INO73" s="55"/>
      <c r="INP73" s="55"/>
      <c r="INQ73" s="55"/>
      <c r="INR73" s="55"/>
      <c r="INS73" s="55"/>
      <c r="INT73" s="55"/>
      <c r="INU73" s="55"/>
      <c r="INV73" s="55"/>
      <c r="INW73" s="55"/>
      <c r="INX73" s="55"/>
      <c r="INY73" s="55"/>
      <c r="INZ73" s="55"/>
      <c r="IOA73" s="55"/>
      <c r="IOB73" s="55"/>
      <c r="IOC73" s="55"/>
      <c r="IOD73" s="55"/>
      <c r="IOE73" s="55"/>
      <c r="IOF73" s="55"/>
      <c r="IOG73" s="55"/>
      <c r="IOH73" s="55"/>
      <c r="IOI73" s="55"/>
      <c r="IOJ73" s="55"/>
      <c r="IOK73" s="55"/>
      <c r="IOL73" s="55"/>
      <c r="IOM73" s="55"/>
      <c r="ION73" s="55"/>
      <c r="IOO73" s="55"/>
      <c r="IOP73" s="55"/>
      <c r="IOQ73" s="55"/>
      <c r="IOR73" s="55"/>
      <c r="IOS73" s="55"/>
      <c r="IOT73" s="55"/>
      <c r="IOU73" s="55"/>
      <c r="IOV73" s="55"/>
      <c r="IOW73" s="55"/>
      <c r="IOX73" s="55"/>
      <c r="IOY73" s="55"/>
      <c r="IOZ73" s="55"/>
      <c r="IPA73" s="55"/>
      <c r="IPB73" s="55"/>
      <c r="IPC73" s="55"/>
      <c r="IPD73" s="55"/>
      <c r="IPE73" s="55"/>
      <c r="IPF73" s="55"/>
      <c r="IPG73" s="55"/>
      <c r="IPH73" s="55"/>
      <c r="IPI73" s="55"/>
      <c r="IPJ73" s="55"/>
      <c r="IPK73" s="55"/>
      <c r="IPL73" s="55"/>
      <c r="IPM73" s="55"/>
      <c r="IPN73" s="55"/>
      <c r="IPO73" s="55"/>
      <c r="IPP73" s="55"/>
      <c r="IPQ73" s="55"/>
      <c r="IPR73" s="55"/>
      <c r="IPS73" s="55"/>
      <c r="IPT73" s="55"/>
      <c r="IPU73" s="55"/>
      <c r="IPV73" s="55"/>
      <c r="IPW73" s="55"/>
      <c r="IPX73" s="55"/>
      <c r="IPY73" s="55"/>
      <c r="IPZ73" s="55"/>
      <c r="IQA73" s="55"/>
      <c r="IQB73" s="55"/>
      <c r="IQC73" s="55"/>
      <c r="IQD73" s="55"/>
      <c r="IQE73" s="55"/>
      <c r="IQF73" s="55"/>
      <c r="IQG73" s="55"/>
      <c r="IQH73" s="55"/>
      <c r="IQI73" s="55"/>
      <c r="IQJ73" s="55"/>
      <c r="IQK73" s="55"/>
      <c r="IQL73" s="55"/>
      <c r="IQM73" s="55"/>
      <c r="IQN73" s="55"/>
      <c r="IQO73" s="55"/>
      <c r="IQP73" s="55"/>
      <c r="IQQ73" s="55"/>
      <c r="IQR73" s="55"/>
      <c r="IQS73" s="55"/>
      <c r="IQT73" s="55"/>
      <c r="IQU73" s="55"/>
      <c r="IQV73" s="55"/>
      <c r="IQW73" s="55"/>
      <c r="IQX73" s="55"/>
      <c r="IQY73" s="55"/>
      <c r="IQZ73" s="55"/>
      <c r="IRA73" s="55"/>
      <c r="IRB73" s="55"/>
      <c r="IRC73" s="55"/>
      <c r="IRD73" s="55"/>
      <c r="IRE73" s="55"/>
      <c r="IRF73" s="55"/>
      <c r="IRG73" s="55"/>
      <c r="IRH73" s="55"/>
      <c r="IRI73" s="55"/>
      <c r="IRJ73" s="55"/>
      <c r="IRK73" s="55"/>
      <c r="IRL73" s="55"/>
      <c r="IRM73" s="55"/>
      <c r="IRN73" s="55"/>
      <c r="IRO73" s="55"/>
      <c r="IRP73" s="55"/>
      <c r="IRQ73" s="55"/>
      <c r="IRR73" s="55"/>
      <c r="IRS73" s="55"/>
      <c r="IRT73" s="55"/>
      <c r="IRU73" s="55"/>
      <c r="IRV73" s="55"/>
      <c r="IRW73" s="55"/>
      <c r="IRX73" s="55"/>
      <c r="IRY73" s="55"/>
      <c r="IRZ73" s="55"/>
      <c r="ISA73" s="55"/>
      <c r="ISB73" s="55"/>
      <c r="ISC73" s="55"/>
      <c r="ISD73" s="55"/>
      <c r="ISE73" s="55"/>
      <c r="ISF73" s="55"/>
      <c r="ISG73" s="55"/>
      <c r="ISH73" s="55"/>
      <c r="ISI73" s="55"/>
      <c r="ISJ73" s="55"/>
      <c r="ISK73" s="55"/>
      <c r="ISL73" s="55"/>
      <c r="ISM73" s="55"/>
      <c r="ISN73" s="55"/>
      <c r="ISO73" s="55"/>
      <c r="ISP73" s="55"/>
      <c r="ISQ73" s="55"/>
      <c r="ISR73" s="55"/>
      <c r="ISS73" s="55"/>
      <c r="IST73" s="55"/>
      <c r="ISU73" s="55"/>
      <c r="ISV73" s="55"/>
      <c r="ISW73" s="55"/>
      <c r="ISX73" s="55"/>
      <c r="ISY73" s="55"/>
      <c r="ISZ73" s="55"/>
      <c r="ITA73" s="55"/>
      <c r="ITB73" s="55"/>
      <c r="ITC73" s="55"/>
      <c r="ITD73" s="55"/>
      <c r="ITE73" s="55"/>
      <c r="ITF73" s="55"/>
      <c r="ITG73" s="55"/>
      <c r="ITH73" s="55"/>
      <c r="ITI73" s="55"/>
      <c r="ITJ73" s="55"/>
      <c r="ITK73" s="55"/>
      <c r="ITL73" s="55"/>
      <c r="ITM73" s="55"/>
      <c r="ITN73" s="55"/>
      <c r="ITO73" s="55"/>
      <c r="ITP73" s="55"/>
      <c r="ITQ73" s="55"/>
      <c r="ITR73" s="55"/>
      <c r="ITS73" s="55"/>
      <c r="ITT73" s="55"/>
      <c r="ITU73" s="55"/>
      <c r="ITV73" s="55"/>
      <c r="ITW73" s="55"/>
      <c r="ITX73" s="55"/>
      <c r="ITY73" s="55"/>
      <c r="ITZ73" s="55"/>
      <c r="IUA73" s="55"/>
      <c r="IUB73" s="55"/>
      <c r="IUC73" s="55"/>
      <c r="IUD73" s="55"/>
      <c r="IUE73" s="55"/>
      <c r="IUF73" s="55"/>
      <c r="IUG73" s="55"/>
      <c r="IUH73" s="55"/>
      <c r="IUI73" s="55"/>
      <c r="IUJ73" s="55"/>
      <c r="IUK73" s="55"/>
      <c r="IUL73" s="55"/>
      <c r="IUM73" s="55"/>
      <c r="IUN73" s="55"/>
      <c r="IUO73" s="55"/>
      <c r="IUP73" s="55"/>
      <c r="IUQ73" s="55"/>
      <c r="IUR73" s="55"/>
      <c r="IUS73" s="55"/>
      <c r="IUT73" s="55"/>
      <c r="IUU73" s="55"/>
      <c r="IUV73" s="55"/>
      <c r="IUW73" s="55"/>
      <c r="IUX73" s="55"/>
      <c r="IUY73" s="55"/>
      <c r="IUZ73" s="55"/>
      <c r="IVA73" s="55"/>
      <c r="IVB73" s="55"/>
      <c r="IVC73" s="55"/>
      <c r="IVD73" s="55"/>
      <c r="IVE73" s="55"/>
      <c r="IVF73" s="55"/>
      <c r="IVG73" s="55"/>
      <c r="IVH73" s="55"/>
      <c r="IVI73" s="55"/>
      <c r="IVJ73" s="55"/>
      <c r="IVK73" s="55"/>
      <c r="IVL73" s="55"/>
      <c r="IVM73" s="55"/>
      <c r="IVN73" s="55"/>
      <c r="IVO73" s="55"/>
      <c r="IVP73" s="55"/>
      <c r="IVQ73" s="55"/>
      <c r="IVR73" s="55"/>
      <c r="IVS73" s="55"/>
      <c r="IVT73" s="55"/>
      <c r="IVU73" s="55"/>
      <c r="IVV73" s="55"/>
      <c r="IVW73" s="55"/>
      <c r="IVX73" s="55"/>
      <c r="IVY73" s="55"/>
      <c r="IVZ73" s="55"/>
      <c r="IWA73" s="55"/>
      <c r="IWB73" s="55"/>
      <c r="IWC73" s="55"/>
      <c r="IWD73" s="55"/>
      <c r="IWE73" s="55"/>
      <c r="IWF73" s="55"/>
      <c r="IWG73" s="55"/>
      <c r="IWH73" s="55"/>
      <c r="IWI73" s="55"/>
      <c r="IWJ73" s="55"/>
      <c r="IWK73" s="55"/>
      <c r="IWL73" s="55"/>
      <c r="IWM73" s="55"/>
      <c r="IWN73" s="55"/>
      <c r="IWO73" s="55"/>
      <c r="IWP73" s="55"/>
      <c r="IWQ73" s="55"/>
      <c r="IWR73" s="55"/>
      <c r="IWS73" s="55"/>
      <c r="IWT73" s="55"/>
      <c r="IWU73" s="55"/>
      <c r="IWV73" s="55"/>
      <c r="IWW73" s="55"/>
      <c r="IWX73" s="55"/>
      <c r="IWY73" s="55"/>
      <c r="IWZ73" s="55"/>
      <c r="IXA73" s="55"/>
      <c r="IXB73" s="55"/>
      <c r="IXC73" s="55"/>
      <c r="IXD73" s="55"/>
      <c r="IXE73" s="55"/>
      <c r="IXF73" s="55"/>
      <c r="IXG73" s="55"/>
      <c r="IXH73" s="55"/>
      <c r="IXI73" s="55"/>
      <c r="IXJ73" s="55"/>
      <c r="IXK73" s="55"/>
      <c r="IXL73" s="55"/>
      <c r="IXM73" s="55"/>
      <c r="IXN73" s="55"/>
      <c r="IXO73" s="55"/>
      <c r="IXP73" s="55"/>
      <c r="IXQ73" s="55"/>
      <c r="IXR73" s="55"/>
      <c r="IXS73" s="55"/>
      <c r="IXT73" s="55"/>
      <c r="IXU73" s="55"/>
      <c r="IXV73" s="55"/>
      <c r="IXW73" s="55"/>
      <c r="IXX73" s="55"/>
      <c r="IXY73" s="55"/>
      <c r="IXZ73" s="55"/>
      <c r="IYA73" s="55"/>
      <c r="IYB73" s="55"/>
      <c r="IYC73" s="55"/>
      <c r="IYD73" s="55"/>
      <c r="IYE73" s="55"/>
      <c r="IYF73" s="55"/>
      <c r="IYG73" s="55"/>
      <c r="IYH73" s="55"/>
      <c r="IYI73" s="55"/>
      <c r="IYJ73" s="55"/>
      <c r="IYK73" s="55"/>
      <c r="IYL73" s="55"/>
      <c r="IYM73" s="55"/>
      <c r="IYN73" s="55"/>
      <c r="IYO73" s="55"/>
      <c r="IYP73" s="55"/>
      <c r="IYQ73" s="55"/>
      <c r="IYR73" s="55"/>
      <c r="IYS73" s="55"/>
      <c r="IYT73" s="55"/>
      <c r="IYU73" s="55"/>
      <c r="IYV73" s="55"/>
      <c r="IYW73" s="55"/>
      <c r="IYX73" s="55"/>
      <c r="IYY73" s="55"/>
      <c r="IYZ73" s="55"/>
      <c r="IZA73" s="55"/>
      <c r="IZB73" s="55"/>
      <c r="IZC73" s="55"/>
      <c r="IZD73" s="55"/>
      <c r="IZE73" s="55"/>
      <c r="IZF73" s="55"/>
      <c r="IZG73" s="55"/>
      <c r="IZH73" s="55"/>
      <c r="IZI73" s="55"/>
      <c r="IZJ73" s="55"/>
      <c r="IZK73" s="55"/>
      <c r="IZL73" s="55"/>
      <c r="IZM73" s="55"/>
      <c r="IZN73" s="55"/>
      <c r="IZO73" s="55"/>
      <c r="IZP73" s="55"/>
      <c r="IZQ73" s="55"/>
      <c r="IZR73" s="55"/>
      <c r="IZS73" s="55"/>
      <c r="IZT73" s="55"/>
      <c r="IZU73" s="55"/>
      <c r="IZV73" s="55"/>
      <c r="IZW73" s="55"/>
      <c r="IZX73" s="55"/>
      <c r="IZY73" s="55"/>
      <c r="IZZ73" s="55"/>
      <c r="JAA73" s="55"/>
      <c r="JAB73" s="55"/>
      <c r="JAC73" s="55"/>
      <c r="JAD73" s="55"/>
      <c r="JAE73" s="55"/>
      <c r="JAF73" s="55"/>
      <c r="JAG73" s="55"/>
      <c r="JAH73" s="55"/>
      <c r="JAI73" s="55"/>
      <c r="JAJ73" s="55"/>
      <c r="JAK73" s="55"/>
      <c r="JAL73" s="55"/>
      <c r="JAM73" s="55"/>
      <c r="JAN73" s="55"/>
      <c r="JAO73" s="55"/>
      <c r="JAP73" s="55"/>
      <c r="JAQ73" s="55"/>
      <c r="JAR73" s="55"/>
      <c r="JAS73" s="55"/>
      <c r="JAT73" s="55"/>
      <c r="JAU73" s="55"/>
      <c r="JAV73" s="55"/>
      <c r="JAW73" s="55"/>
      <c r="JAX73" s="55"/>
      <c r="JAY73" s="55"/>
      <c r="JAZ73" s="55"/>
      <c r="JBA73" s="55"/>
      <c r="JBB73" s="55"/>
      <c r="JBC73" s="55"/>
      <c r="JBD73" s="55"/>
      <c r="JBE73" s="55"/>
      <c r="JBF73" s="55"/>
      <c r="JBG73" s="55"/>
      <c r="JBH73" s="55"/>
      <c r="JBI73" s="55"/>
      <c r="JBJ73" s="55"/>
      <c r="JBK73" s="55"/>
      <c r="JBL73" s="55"/>
      <c r="JBM73" s="55"/>
      <c r="JBN73" s="55"/>
      <c r="JBO73" s="55"/>
      <c r="JBP73" s="55"/>
      <c r="JBQ73" s="55"/>
      <c r="JBR73" s="55"/>
      <c r="JBS73" s="55"/>
      <c r="JBT73" s="55"/>
      <c r="JBU73" s="55"/>
      <c r="JBV73" s="55"/>
      <c r="JBW73" s="55"/>
      <c r="JBX73" s="55"/>
      <c r="JBY73" s="55"/>
      <c r="JBZ73" s="55"/>
      <c r="JCA73" s="55"/>
      <c r="JCB73" s="55"/>
      <c r="JCC73" s="55"/>
      <c r="JCD73" s="55"/>
      <c r="JCE73" s="55"/>
      <c r="JCF73" s="55"/>
      <c r="JCG73" s="55"/>
      <c r="JCH73" s="55"/>
      <c r="JCI73" s="55"/>
      <c r="JCJ73" s="55"/>
      <c r="JCK73" s="55"/>
      <c r="JCL73" s="55"/>
      <c r="JCM73" s="55"/>
      <c r="JCN73" s="55"/>
      <c r="JCO73" s="55"/>
      <c r="JCP73" s="55"/>
      <c r="JCQ73" s="55"/>
      <c r="JCR73" s="55"/>
      <c r="JCS73" s="55"/>
      <c r="JCT73" s="55"/>
      <c r="JCU73" s="55"/>
      <c r="JCV73" s="55"/>
      <c r="JCW73" s="55"/>
      <c r="JCX73" s="55"/>
      <c r="JCY73" s="55"/>
      <c r="JCZ73" s="55"/>
      <c r="JDA73" s="55"/>
      <c r="JDB73" s="55"/>
      <c r="JDC73" s="55"/>
      <c r="JDD73" s="55"/>
      <c r="JDE73" s="55"/>
      <c r="JDF73" s="55"/>
      <c r="JDG73" s="55"/>
      <c r="JDH73" s="55"/>
      <c r="JDI73" s="55"/>
      <c r="JDJ73" s="55"/>
      <c r="JDK73" s="55"/>
      <c r="JDL73" s="55"/>
      <c r="JDM73" s="55"/>
      <c r="JDN73" s="55"/>
      <c r="JDO73" s="55"/>
      <c r="JDP73" s="55"/>
      <c r="JDQ73" s="55"/>
      <c r="JDR73" s="55"/>
      <c r="JDS73" s="55"/>
      <c r="JDT73" s="55"/>
      <c r="JDU73" s="55"/>
      <c r="JDV73" s="55"/>
      <c r="JDW73" s="55"/>
      <c r="JDX73" s="55"/>
      <c r="JDY73" s="55"/>
      <c r="JDZ73" s="55"/>
      <c r="JEA73" s="55"/>
      <c r="JEB73" s="55"/>
      <c r="JEC73" s="55"/>
      <c r="JED73" s="55"/>
      <c r="JEE73" s="55"/>
      <c r="JEF73" s="55"/>
      <c r="JEG73" s="55"/>
      <c r="JEH73" s="55"/>
      <c r="JEI73" s="55"/>
      <c r="JEJ73" s="55"/>
      <c r="JEK73" s="55"/>
      <c r="JEL73" s="55"/>
      <c r="JEM73" s="55"/>
      <c r="JEN73" s="55"/>
      <c r="JEO73" s="55"/>
      <c r="JEP73" s="55"/>
      <c r="JEQ73" s="55"/>
      <c r="JER73" s="55"/>
      <c r="JES73" s="55"/>
      <c r="JET73" s="55"/>
      <c r="JEU73" s="55"/>
      <c r="JEV73" s="55"/>
      <c r="JEW73" s="55"/>
      <c r="JEX73" s="55"/>
      <c r="JEY73" s="55"/>
      <c r="JEZ73" s="55"/>
      <c r="JFA73" s="55"/>
      <c r="JFB73" s="55"/>
      <c r="JFC73" s="55"/>
      <c r="JFD73" s="55"/>
      <c r="JFE73" s="55"/>
      <c r="JFF73" s="55"/>
      <c r="JFG73" s="55"/>
      <c r="JFH73" s="55"/>
      <c r="JFI73" s="55"/>
      <c r="JFJ73" s="55"/>
      <c r="JFK73" s="55"/>
      <c r="JFL73" s="55"/>
      <c r="JFM73" s="55"/>
      <c r="JFN73" s="55"/>
      <c r="JFO73" s="55"/>
      <c r="JFP73" s="55"/>
      <c r="JFQ73" s="55"/>
      <c r="JFR73" s="55"/>
      <c r="JFS73" s="55"/>
      <c r="JFT73" s="55"/>
      <c r="JFU73" s="55"/>
      <c r="JFV73" s="55"/>
      <c r="JFW73" s="55"/>
      <c r="JFX73" s="55"/>
      <c r="JFY73" s="55"/>
      <c r="JFZ73" s="55"/>
      <c r="JGA73" s="55"/>
      <c r="JGB73" s="55"/>
      <c r="JGC73" s="55"/>
      <c r="JGD73" s="55"/>
      <c r="JGE73" s="55"/>
      <c r="JGF73" s="55"/>
      <c r="JGG73" s="55"/>
      <c r="JGH73" s="55"/>
      <c r="JGI73" s="55"/>
      <c r="JGJ73" s="55"/>
      <c r="JGK73" s="55"/>
      <c r="JGL73" s="55"/>
      <c r="JGM73" s="55"/>
      <c r="JGN73" s="55"/>
      <c r="JGO73" s="55"/>
      <c r="JGP73" s="55"/>
      <c r="JGQ73" s="55"/>
      <c r="JGR73" s="55"/>
      <c r="JGS73" s="55"/>
      <c r="JGT73" s="55"/>
      <c r="JGU73" s="55"/>
      <c r="JGV73" s="55"/>
      <c r="JGW73" s="55"/>
      <c r="JGX73" s="55"/>
      <c r="JGY73" s="55"/>
      <c r="JGZ73" s="55"/>
      <c r="JHA73" s="55"/>
      <c r="JHB73" s="55"/>
      <c r="JHC73" s="55"/>
      <c r="JHD73" s="55"/>
      <c r="JHE73" s="55"/>
      <c r="JHF73" s="55"/>
      <c r="JHG73" s="55"/>
      <c r="JHH73" s="55"/>
      <c r="JHI73" s="55"/>
      <c r="JHJ73" s="55"/>
      <c r="JHK73" s="55"/>
      <c r="JHL73" s="55"/>
      <c r="JHM73" s="55"/>
      <c r="JHN73" s="55"/>
      <c r="JHO73" s="55"/>
      <c r="JHP73" s="55"/>
      <c r="JHQ73" s="55"/>
      <c r="JHR73" s="55"/>
      <c r="JHS73" s="55"/>
      <c r="JHT73" s="55"/>
      <c r="JHU73" s="55"/>
      <c r="JHV73" s="55"/>
      <c r="JHW73" s="55"/>
      <c r="JHX73" s="55"/>
      <c r="JHY73" s="55"/>
      <c r="JHZ73" s="55"/>
      <c r="JIA73" s="55"/>
      <c r="JIB73" s="55"/>
      <c r="JIC73" s="55"/>
      <c r="JID73" s="55"/>
      <c r="JIE73" s="55"/>
      <c r="JIF73" s="55"/>
      <c r="JIG73" s="55"/>
      <c r="JIH73" s="55"/>
      <c r="JII73" s="55"/>
      <c r="JIJ73" s="55"/>
      <c r="JIK73" s="55"/>
      <c r="JIL73" s="55"/>
      <c r="JIM73" s="55"/>
      <c r="JIN73" s="55"/>
      <c r="JIO73" s="55"/>
      <c r="JIP73" s="55"/>
      <c r="JIQ73" s="55"/>
      <c r="JIR73" s="55"/>
      <c r="JIS73" s="55"/>
      <c r="JIT73" s="55"/>
      <c r="JIU73" s="55"/>
      <c r="JIV73" s="55"/>
      <c r="JIW73" s="55"/>
      <c r="JIX73" s="55"/>
      <c r="JIY73" s="55"/>
      <c r="JIZ73" s="55"/>
      <c r="JJA73" s="55"/>
      <c r="JJB73" s="55"/>
      <c r="JJC73" s="55"/>
      <c r="JJD73" s="55"/>
      <c r="JJE73" s="55"/>
      <c r="JJF73" s="55"/>
      <c r="JJG73" s="55"/>
      <c r="JJH73" s="55"/>
      <c r="JJI73" s="55"/>
      <c r="JJJ73" s="55"/>
      <c r="JJK73" s="55"/>
      <c r="JJL73" s="55"/>
      <c r="JJM73" s="55"/>
      <c r="JJN73" s="55"/>
      <c r="JJO73" s="55"/>
      <c r="JJP73" s="55"/>
      <c r="JJQ73" s="55"/>
      <c r="JJR73" s="55"/>
      <c r="JJS73" s="55"/>
      <c r="JJT73" s="55"/>
      <c r="JJU73" s="55"/>
      <c r="JJV73" s="55"/>
      <c r="JJW73" s="55"/>
      <c r="JJX73" s="55"/>
      <c r="JJY73" s="55"/>
      <c r="JJZ73" s="55"/>
      <c r="JKA73" s="55"/>
      <c r="JKB73" s="55"/>
      <c r="JKC73" s="55"/>
      <c r="JKD73" s="55"/>
      <c r="JKE73" s="55"/>
      <c r="JKF73" s="55"/>
      <c r="JKG73" s="55"/>
      <c r="JKH73" s="55"/>
      <c r="JKI73" s="55"/>
      <c r="JKJ73" s="55"/>
      <c r="JKK73" s="55"/>
      <c r="JKL73" s="55"/>
      <c r="JKM73" s="55"/>
      <c r="JKN73" s="55"/>
      <c r="JKO73" s="55"/>
      <c r="JKP73" s="55"/>
      <c r="JKQ73" s="55"/>
      <c r="JKR73" s="55"/>
      <c r="JKS73" s="55"/>
      <c r="JKT73" s="55"/>
      <c r="JKU73" s="55"/>
      <c r="JKV73" s="55"/>
      <c r="JKW73" s="55"/>
      <c r="JKX73" s="55"/>
      <c r="JKY73" s="55"/>
      <c r="JKZ73" s="55"/>
      <c r="JLA73" s="55"/>
      <c r="JLB73" s="55"/>
      <c r="JLC73" s="55"/>
      <c r="JLD73" s="55"/>
      <c r="JLE73" s="55"/>
      <c r="JLF73" s="55"/>
      <c r="JLG73" s="55"/>
      <c r="JLH73" s="55"/>
      <c r="JLI73" s="55"/>
      <c r="JLJ73" s="55"/>
      <c r="JLK73" s="55"/>
      <c r="JLL73" s="55"/>
      <c r="JLM73" s="55"/>
      <c r="JLN73" s="55"/>
      <c r="JLO73" s="55"/>
      <c r="JLP73" s="55"/>
      <c r="JLQ73" s="55"/>
      <c r="JLR73" s="55"/>
      <c r="JLS73" s="55"/>
      <c r="JLT73" s="55"/>
      <c r="JLU73" s="55"/>
      <c r="JLV73" s="55"/>
      <c r="JLW73" s="55"/>
      <c r="JLX73" s="55"/>
      <c r="JLY73" s="55"/>
      <c r="JLZ73" s="55"/>
      <c r="JMA73" s="55"/>
      <c r="JMB73" s="55"/>
      <c r="JMC73" s="55"/>
      <c r="JMD73" s="55"/>
      <c r="JME73" s="55"/>
      <c r="JMF73" s="55"/>
      <c r="JMG73" s="55"/>
      <c r="JMH73" s="55"/>
      <c r="JMI73" s="55"/>
      <c r="JMJ73" s="55"/>
      <c r="JMK73" s="55"/>
      <c r="JML73" s="55"/>
      <c r="JMM73" s="55"/>
      <c r="JMN73" s="55"/>
      <c r="JMO73" s="55"/>
      <c r="JMP73" s="55"/>
      <c r="JMQ73" s="55"/>
      <c r="JMR73" s="55"/>
      <c r="JMS73" s="55"/>
      <c r="JMT73" s="55"/>
      <c r="JMU73" s="55"/>
      <c r="JMV73" s="55"/>
      <c r="JMW73" s="55"/>
      <c r="JMX73" s="55"/>
      <c r="JMY73" s="55"/>
      <c r="JMZ73" s="55"/>
      <c r="JNA73" s="55"/>
      <c r="JNB73" s="55"/>
      <c r="JNC73" s="55"/>
      <c r="JND73" s="55"/>
      <c r="JNE73" s="55"/>
      <c r="JNF73" s="55"/>
      <c r="JNG73" s="55"/>
      <c r="JNH73" s="55"/>
      <c r="JNI73" s="55"/>
      <c r="JNJ73" s="55"/>
      <c r="JNK73" s="55"/>
      <c r="JNL73" s="55"/>
      <c r="JNM73" s="55"/>
      <c r="JNN73" s="55"/>
      <c r="JNO73" s="55"/>
      <c r="JNP73" s="55"/>
      <c r="JNQ73" s="55"/>
      <c r="JNR73" s="55"/>
      <c r="JNS73" s="55"/>
      <c r="JNT73" s="55"/>
      <c r="JNU73" s="55"/>
      <c r="JNV73" s="55"/>
      <c r="JNW73" s="55"/>
      <c r="JNX73" s="55"/>
      <c r="JNY73" s="55"/>
      <c r="JNZ73" s="55"/>
      <c r="JOA73" s="55"/>
      <c r="JOB73" s="55"/>
      <c r="JOC73" s="55"/>
      <c r="JOD73" s="55"/>
      <c r="JOE73" s="55"/>
      <c r="JOF73" s="55"/>
      <c r="JOG73" s="55"/>
      <c r="JOH73" s="55"/>
      <c r="JOI73" s="55"/>
      <c r="JOJ73" s="55"/>
      <c r="JOK73" s="55"/>
      <c r="JOL73" s="55"/>
      <c r="JOM73" s="55"/>
      <c r="JON73" s="55"/>
      <c r="JOO73" s="55"/>
      <c r="JOP73" s="55"/>
      <c r="JOQ73" s="55"/>
      <c r="JOR73" s="55"/>
      <c r="JOS73" s="55"/>
      <c r="JOT73" s="55"/>
      <c r="JOU73" s="55"/>
      <c r="JOV73" s="55"/>
      <c r="JOW73" s="55"/>
      <c r="JOX73" s="55"/>
      <c r="JOY73" s="55"/>
      <c r="JOZ73" s="55"/>
      <c r="JPA73" s="55"/>
      <c r="JPB73" s="55"/>
      <c r="JPC73" s="55"/>
      <c r="JPD73" s="55"/>
      <c r="JPE73" s="55"/>
      <c r="JPF73" s="55"/>
      <c r="JPG73" s="55"/>
      <c r="JPH73" s="55"/>
      <c r="JPI73" s="55"/>
      <c r="JPJ73" s="55"/>
      <c r="JPK73" s="55"/>
      <c r="JPL73" s="55"/>
      <c r="JPM73" s="55"/>
      <c r="JPN73" s="55"/>
      <c r="JPO73" s="55"/>
      <c r="JPP73" s="55"/>
      <c r="JPQ73" s="55"/>
      <c r="JPR73" s="55"/>
      <c r="JPS73" s="55"/>
      <c r="JPT73" s="55"/>
      <c r="JPU73" s="55"/>
      <c r="JPV73" s="55"/>
      <c r="JPW73" s="55"/>
      <c r="JPX73" s="55"/>
      <c r="JPY73" s="55"/>
      <c r="JPZ73" s="55"/>
      <c r="JQA73" s="55"/>
      <c r="JQB73" s="55"/>
      <c r="JQC73" s="55"/>
      <c r="JQD73" s="55"/>
      <c r="JQE73" s="55"/>
      <c r="JQF73" s="55"/>
      <c r="JQG73" s="55"/>
      <c r="JQH73" s="55"/>
      <c r="JQI73" s="55"/>
      <c r="JQJ73" s="55"/>
      <c r="JQK73" s="55"/>
      <c r="JQL73" s="55"/>
      <c r="JQM73" s="55"/>
      <c r="JQN73" s="55"/>
      <c r="JQO73" s="55"/>
      <c r="JQP73" s="55"/>
      <c r="JQQ73" s="55"/>
      <c r="JQR73" s="55"/>
      <c r="JQS73" s="55"/>
      <c r="JQT73" s="55"/>
      <c r="JQU73" s="55"/>
      <c r="JQV73" s="55"/>
      <c r="JQW73" s="55"/>
      <c r="JQX73" s="55"/>
      <c r="JQY73" s="55"/>
      <c r="JQZ73" s="55"/>
      <c r="JRA73" s="55"/>
      <c r="JRB73" s="55"/>
      <c r="JRC73" s="55"/>
      <c r="JRD73" s="55"/>
      <c r="JRE73" s="55"/>
      <c r="JRF73" s="55"/>
      <c r="JRG73" s="55"/>
      <c r="JRH73" s="55"/>
      <c r="JRI73" s="55"/>
      <c r="JRJ73" s="55"/>
      <c r="JRK73" s="55"/>
      <c r="JRL73" s="55"/>
      <c r="JRM73" s="55"/>
      <c r="JRN73" s="55"/>
      <c r="JRO73" s="55"/>
      <c r="JRP73" s="55"/>
      <c r="JRQ73" s="55"/>
      <c r="JRR73" s="55"/>
      <c r="JRS73" s="55"/>
      <c r="JRT73" s="55"/>
      <c r="JRU73" s="55"/>
      <c r="JRV73" s="55"/>
      <c r="JRW73" s="55"/>
      <c r="JRX73" s="55"/>
      <c r="JRY73" s="55"/>
      <c r="JRZ73" s="55"/>
      <c r="JSA73" s="55"/>
      <c r="JSB73" s="55"/>
      <c r="JSC73" s="55"/>
      <c r="JSD73" s="55"/>
      <c r="JSE73" s="55"/>
      <c r="JSF73" s="55"/>
      <c r="JSG73" s="55"/>
      <c r="JSH73" s="55"/>
      <c r="JSI73" s="55"/>
      <c r="JSJ73" s="55"/>
      <c r="JSK73" s="55"/>
      <c r="JSL73" s="55"/>
      <c r="JSM73" s="55"/>
      <c r="JSN73" s="55"/>
      <c r="JSO73" s="55"/>
      <c r="JSP73" s="55"/>
      <c r="JSQ73" s="55"/>
      <c r="JSR73" s="55"/>
      <c r="JSS73" s="55"/>
      <c r="JST73" s="55"/>
      <c r="JSU73" s="55"/>
      <c r="JSV73" s="55"/>
      <c r="JSW73" s="55"/>
      <c r="JSX73" s="55"/>
      <c r="JSY73" s="55"/>
      <c r="JSZ73" s="55"/>
      <c r="JTA73" s="55"/>
      <c r="JTB73" s="55"/>
      <c r="JTC73" s="55"/>
      <c r="JTD73" s="55"/>
      <c r="JTE73" s="55"/>
      <c r="JTF73" s="55"/>
      <c r="JTG73" s="55"/>
      <c r="JTH73" s="55"/>
      <c r="JTI73" s="55"/>
      <c r="JTJ73" s="55"/>
      <c r="JTK73" s="55"/>
      <c r="JTL73" s="55"/>
      <c r="JTM73" s="55"/>
      <c r="JTN73" s="55"/>
      <c r="JTO73" s="55"/>
      <c r="JTP73" s="55"/>
      <c r="JTQ73" s="55"/>
      <c r="JTR73" s="55"/>
      <c r="JTS73" s="55"/>
      <c r="JTT73" s="55"/>
      <c r="JTU73" s="55"/>
      <c r="JTV73" s="55"/>
      <c r="JTW73" s="55"/>
      <c r="JTX73" s="55"/>
      <c r="JTY73" s="55"/>
      <c r="JTZ73" s="55"/>
      <c r="JUA73" s="55"/>
      <c r="JUB73" s="55"/>
      <c r="JUC73" s="55"/>
      <c r="JUD73" s="55"/>
      <c r="JUE73" s="55"/>
      <c r="JUF73" s="55"/>
      <c r="JUG73" s="55"/>
      <c r="JUH73" s="55"/>
      <c r="JUI73" s="55"/>
      <c r="JUJ73" s="55"/>
      <c r="JUK73" s="55"/>
      <c r="JUL73" s="55"/>
      <c r="JUM73" s="55"/>
      <c r="JUN73" s="55"/>
      <c r="JUO73" s="55"/>
      <c r="JUP73" s="55"/>
      <c r="JUQ73" s="55"/>
      <c r="JUR73" s="55"/>
      <c r="JUS73" s="55"/>
      <c r="JUT73" s="55"/>
      <c r="JUU73" s="55"/>
      <c r="JUV73" s="55"/>
      <c r="JUW73" s="55"/>
      <c r="JUX73" s="55"/>
      <c r="JUY73" s="55"/>
      <c r="JUZ73" s="55"/>
      <c r="JVA73" s="55"/>
      <c r="JVB73" s="55"/>
      <c r="JVC73" s="55"/>
      <c r="JVD73" s="55"/>
      <c r="JVE73" s="55"/>
      <c r="JVF73" s="55"/>
      <c r="JVG73" s="55"/>
      <c r="JVH73" s="55"/>
      <c r="JVI73" s="55"/>
      <c r="JVJ73" s="55"/>
      <c r="JVK73" s="55"/>
      <c r="JVL73" s="55"/>
      <c r="JVM73" s="55"/>
      <c r="JVN73" s="55"/>
      <c r="JVO73" s="55"/>
      <c r="JVP73" s="55"/>
      <c r="JVQ73" s="55"/>
      <c r="JVR73" s="55"/>
      <c r="JVS73" s="55"/>
      <c r="JVT73" s="55"/>
      <c r="JVU73" s="55"/>
      <c r="JVV73" s="55"/>
      <c r="JVW73" s="55"/>
      <c r="JVX73" s="55"/>
      <c r="JVY73" s="55"/>
      <c r="JVZ73" s="55"/>
      <c r="JWA73" s="55"/>
      <c r="JWB73" s="55"/>
      <c r="JWC73" s="55"/>
      <c r="JWD73" s="55"/>
      <c r="JWE73" s="55"/>
      <c r="JWF73" s="55"/>
      <c r="JWG73" s="55"/>
      <c r="JWH73" s="55"/>
      <c r="JWI73" s="55"/>
      <c r="JWJ73" s="55"/>
      <c r="JWK73" s="55"/>
      <c r="JWL73" s="55"/>
      <c r="JWM73" s="55"/>
      <c r="JWN73" s="55"/>
      <c r="JWO73" s="55"/>
      <c r="JWP73" s="55"/>
      <c r="JWQ73" s="55"/>
      <c r="JWR73" s="55"/>
      <c r="JWS73" s="55"/>
      <c r="JWT73" s="55"/>
      <c r="JWU73" s="55"/>
      <c r="JWV73" s="55"/>
      <c r="JWW73" s="55"/>
      <c r="JWX73" s="55"/>
      <c r="JWY73" s="55"/>
      <c r="JWZ73" s="55"/>
      <c r="JXA73" s="55"/>
      <c r="JXB73" s="55"/>
      <c r="JXC73" s="55"/>
      <c r="JXD73" s="55"/>
      <c r="JXE73" s="55"/>
      <c r="JXF73" s="55"/>
      <c r="JXG73" s="55"/>
      <c r="JXH73" s="55"/>
      <c r="JXI73" s="55"/>
      <c r="JXJ73" s="55"/>
      <c r="JXK73" s="55"/>
      <c r="JXL73" s="55"/>
      <c r="JXM73" s="55"/>
      <c r="JXN73" s="55"/>
      <c r="JXO73" s="55"/>
      <c r="JXP73" s="55"/>
      <c r="JXQ73" s="55"/>
      <c r="JXR73" s="55"/>
      <c r="JXS73" s="55"/>
      <c r="JXT73" s="55"/>
      <c r="JXU73" s="55"/>
      <c r="JXV73" s="55"/>
      <c r="JXW73" s="55"/>
      <c r="JXX73" s="55"/>
      <c r="JXY73" s="55"/>
      <c r="JXZ73" s="55"/>
      <c r="JYA73" s="55"/>
      <c r="JYB73" s="55"/>
      <c r="JYC73" s="55"/>
      <c r="JYD73" s="55"/>
      <c r="JYE73" s="55"/>
      <c r="JYF73" s="55"/>
      <c r="JYG73" s="55"/>
      <c r="JYH73" s="55"/>
      <c r="JYI73" s="55"/>
      <c r="JYJ73" s="55"/>
      <c r="JYK73" s="55"/>
      <c r="JYL73" s="55"/>
      <c r="JYM73" s="55"/>
      <c r="JYN73" s="55"/>
      <c r="JYO73" s="55"/>
      <c r="JYP73" s="55"/>
      <c r="JYQ73" s="55"/>
      <c r="JYR73" s="55"/>
      <c r="JYS73" s="55"/>
      <c r="JYT73" s="55"/>
      <c r="JYU73" s="55"/>
      <c r="JYV73" s="55"/>
      <c r="JYW73" s="55"/>
      <c r="JYX73" s="55"/>
      <c r="JYY73" s="55"/>
      <c r="JYZ73" s="55"/>
      <c r="JZA73" s="55"/>
      <c r="JZB73" s="55"/>
      <c r="JZC73" s="55"/>
      <c r="JZD73" s="55"/>
      <c r="JZE73" s="55"/>
      <c r="JZF73" s="55"/>
      <c r="JZG73" s="55"/>
      <c r="JZH73" s="55"/>
      <c r="JZI73" s="55"/>
      <c r="JZJ73" s="55"/>
      <c r="JZK73" s="55"/>
      <c r="JZL73" s="55"/>
      <c r="JZM73" s="55"/>
      <c r="JZN73" s="55"/>
      <c r="JZO73" s="55"/>
      <c r="JZP73" s="55"/>
      <c r="JZQ73" s="55"/>
      <c r="JZR73" s="55"/>
      <c r="JZS73" s="55"/>
      <c r="JZT73" s="55"/>
      <c r="JZU73" s="55"/>
      <c r="JZV73" s="55"/>
      <c r="JZW73" s="55"/>
      <c r="JZX73" s="55"/>
      <c r="JZY73" s="55"/>
      <c r="JZZ73" s="55"/>
      <c r="KAA73" s="55"/>
      <c r="KAB73" s="55"/>
      <c r="KAC73" s="55"/>
      <c r="KAD73" s="55"/>
      <c r="KAE73" s="55"/>
      <c r="KAF73" s="55"/>
      <c r="KAG73" s="55"/>
      <c r="KAH73" s="55"/>
      <c r="KAI73" s="55"/>
      <c r="KAJ73" s="55"/>
      <c r="KAK73" s="55"/>
      <c r="KAL73" s="55"/>
      <c r="KAM73" s="55"/>
      <c r="KAN73" s="55"/>
      <c r="KAO73" s="55"/>
      <c r="KAP73" s="55"/>
      <c r="KAQ73" s="55"/>
      <c r="KAR73" s="55"/>
      <c r="KAS73" s="55"/>
      <c r="KAT73" s="55"/>
      <c r="KAU73" s="55"/>
      <c r="KAV73" s="55"/>
      <c r="KAW73" s="55"/>
      <c r="KAX73" s="55"/>
      <c r="KAY73" s="55"/>
      <c r="KAZ73" s="55"/>
      <c r="KBA73" s="55"/>
      <c r="KBB73" s="55"/>
      <c r="KBC73" s="55"/>
      <c r="KBD73" s="55"/>
      <c r="KBE73" s="55"/>
      <c r="KBF73" s="55"/>
      <c r="KBG73" s="55"/>
      <c r="KBH73" s="55"/>
      <c r="KBI73" s="55"/>
      <c r="KBJ73" s="55"/>
      <c r="KBK73" s="55"/>
      <c r="KBL73" s="55"/>
      <c r="KBM73" s="55"/>
      <c r="KBN73" s="55"/>
      <c r="KBO73" s="55"/>
      <c r="KBP73" s="55"/>
      <c r="KBQ73" s="55"/>
      <c r="KBR73" s="55"/>
      <c r="KBS73" s="55"/>
      <c r="KBT73" s="55"/>
      <c r="KBU73" s="55"/>
      <c r="KBV73" s="55"/>
      <c r="KBW73" s="55"/>
      <c r="KBX73" s="55"/>
      <c r="KBY73" s="55"/>
      <c r="KBZ73" s="55"/>
      <c r="KCA73" s="55"/>
      <c r="KCB73" s="55"/>
      <c r="KCC73" s="55"/>
      <c r="KCD73" s="55"/>
      <c r="KCE73" s="55"/>
      <c r="KCF73" s="55"/>
      <c r="KCG73" s="55"/>
      <c r="KCH73" s="55"/>
      <c r="KCI73" s="55"/>
      <c r="KCJ73" s="55"/>
      <c r="KCK73" s="55"/>
      <c r="KCL73" s="55"/>
      <c r="KCM73" s="55"/>
      <c r="KCN73" s="55"/>
      <c r="KCO73" s="55"/>
      <c r="KCP73" s="55"/>
      <c r="KCQ73" s="55"/>
      <c r="KCR73" s="55"/>
      <c r="KCS73" s="55"/>
      <c r="KCT73" s="55"/>
      <c r="KCU73" s="55"/>
      <c r="KCV73" s="55"/>
      <c r="KCW73" s="55"/>
      <c r="KCX73" s="55"/>
      <c r="KCY73" s="55"/>
      <c r="KCZ73" s="55"/>
      <c r="KDA73" s="55"/>
      <c r="KDB73" s="55"/>
      <c r="KDC73" s="55"/>
      <c r="KDD73" s="55"/>
      <c r="KDE73" s="55"/>
      <c r="KDF73" s="55"/>
      <c r="KDG73" s="55"/>
      <c r="KDH73" s="55"/>
      <c r="KDI73" s="55"/>
      <c r="KDJ73" s="55"/>
      <c r="KDK73" s="55"/>
      <c r="KDL73" s="55"/>
      <c r="KDM73" s="55"/>
      <c r="KDN73" s="55"/>
      <c r="KDO73" s="55"/>
      <c r="KDP73" s="55"/>
      <c r="KDQ73" s="55"/>
      <c r="KDR73" s="55"/>
      <c r="KDS73" s="55"/>
      <c r="KDT73" s="55"/>
      <c r="KDU73" s="55"/>
      <c r="KDV73" s="55"/>
      <c r="KDW73" s="55"/>
      <c r="KDX73" s="55"/>
      <c r="KDY73" s="55"/>
      <c r="KDZ73" s="55"/>
      <c r="KEA73" s="55"/>
      <c r="KEB73" s="55"/>
      <c r="KEC73" s="55"/>
      <c r="KED73" s="55"/>
      <c r="KEE73" s="55"/>
      <c r="KEF73" s="55"/>
      <c r="KEG73" s="55"/>
      <c r="KEH73" s="55"/>
      <c r="KEI73" s="55"/>
      <c r="KEJ73" s="55"/>
      <c r="KEK73" s="55"/>
      <c r="KEL73" s="55"/>
      <c r="KEM73" s="55"/>
      <c r="KEN73" s="55"/>
      <c r="KEO73" s="55"/>
      <c r="KEP73" s="55"/>
      <c r="KEQ73" s="55"/>
      <c r="KER73" s="55"/>
      <c r="KES73" s="55"/>
      <c r="KET73" s="55"/>
      <c r="KEU73" s="55"/>
      <c r="KEV73" s="55"/>
      <c r="KEW73" s="55"/>
      <c r="KEX73" s="55"/>
      <c r="KEY73" s="55"/>
      <c r="KEZ73" s="55"/>
      <c r="KFA73" s="55"/>
      <c r="KFB73" s="55"/>
      <c r="KFC73" s="55"/>
      <c r="KFD73" s="55"/>
      <c r="KFE73" s="55"/>
      <c r="KFF73" s="55"/>
      <c r="KFG73" s="55"/>
      <c r="KFH73" s="55"/>
      <c r="KFI73" s="55"/>
      <c r="KFJ73" s="55"/>
      <c r="KFK73" s="55"/>
      <c r="KFL73" s="55"/>
      <c r="KFM73" s="55"/>
      <c r="KFN73" s="55"/>
      <c r="KFO73" s="55"/>
      <c r="KFP73" s="55"/>
      <c r="KFQ73" s="55"/>
      <c r="KFR73" s="55"/>
      <c r="KFS73" s="55"/>
      <c r="KFT73" s="55"/>
      <c r="KFU73" s="55"/>
      <c r="KFV73" s="55"/>
      <c r="KFW73" s="55"/>
      <c r="KFX73" s="55"/>
      <c r="KFY73" s="55"/>
      <c r="KFZ73" s="55"/>
      <c r="KGA73" s="55"/>
      <c r="KGB73" s="55"/>
      <c r="KGC73" s="55"/>
      <c r="KGD73" s="55"/>
      <c r="KGE73" s="55"/>
      <c r="KGF73" s="55"/>
      <c r="KGG73" s="55"/>
      <c r="KGH73" s="55"/>
      <c r="KGI73" s="55"/>
      <c r="KGJ73" s="55"/>
      <c r="KGK73" s="55"/>
      <c r="KGL73" s="55"/>
      <c r="KGM73" s="55"/>
      <c r="KGN73" s="55"/>
      <c r="KGO73" s="55"/>
      <c r="KGP73" s="55"/>
      <c r="KGQ73" s="55"/>
      <c r="KGR73" s="55"/>
      <c r="KGS73" s="55"/>
      <c r="KGT73" s="55"/>
      <c r="KGU73" s="55"/>
      <c r="KGV73" s="55"/>
      <c r="KGW73" s="55"/>
      <c r="KGX73" s="55"/>
      <c r="KGY73" s="55"/>
      <c r="KGZ73" s="55"/>
      <c r="KHA73" s="55"/>
      <c r="KHB73" s="55"/>
      <c r="KHC73" s="55"/>
      <c r="KHD73" s="55"/>
      <c r="KHE73" s="55"/>
      <c r="KHF73" s="55"/>
      <c r="KHG73" s="55"/>
      <c r="KHH73" s="55"/>
      <c r="KHI73" s="55"/>
      <c r="KHJ73" s="55"/>
      <c r="KHK73" s="55"/>
      <c r="KHL73" s="55"/>
      <c r="KHM73" s="55"/>
      <c r="KHN73" s="55"/>
      <c r="KHO73" s="55"/>
      <c r="KHP73" s="55"/>
      <c r="KHQ73" s="55"/>
      <c r="KHR73" s="55"/>
      <c r="KHS73" s="55"/>
      <c r="KHT73" s="55"/>
      <c r="KHU73" s="55"/>
      <c r="KHV73" s="55"/>
      <c r="KHW73" s="55"/>
      <c r="KHX73" s="55"/>
      <c r="KHY73" s="55"/>
      <c r="KHZ73" s="55"/>
      <c r="KIA73" s="55"/>
      <c r="KIB73" s="55"/>
      <c r="KIC73" s="55"/>
      <c r="KID73" s="55"/>
      <c r="KIE73" s="55"/>
      <c r="KIF73" s="55"/>
      <c r="KIG73" s="55"/>
      <c r="KIH73" s="55"/>
      <c r="KII73" s="55"/>
      <c r="KIJ73" s="55"/>
      <c r="KIK73" s="55"/>
      <c r="KIL73" s="55"/>
      <c r="KIM73" s="55"/>
      <c r="KIN73" s="55"/>
      <c r="KIO73" s="55"/>
      <c r="KIP73" s="55"/>
      <c r="KIQ73" s="55"/>
      <c r="KIR73" s="55"/>
      <c r="KIS73" s="55"/>
      <c r="KIT73" s="55"/>
      <c r="KIU73" s="55"/>
      <c r="KIV73" s="55"/>
      <c r="KIW73" s="55"/>
      <c r="KIX73" s="55"/>
      <c r="KIY73" s="55"/>
      <c r="KIZ73" s="55"/>
      <c r="KJA73" s="55"/>
      <c r="KJB73" s="55"/>
      <c r="KJC73" s="55"/>
      <c r="KJD73" s="55"/>
      <c r="KJE73" s="55"/>
      <c r="KJF73" s="55"/>
      <c r="KJG73" s="55"/>
      <c r="KJH73" s="55"/>
      <c r="KJI73" s="55"/>
      <c r="KJJ73" s="55"/>
      <c r="KJK73" s="55"/>
      <c r="KJL73" s="55"/>
      <c r="KJM73" s="55"/>
      <c r="KJN73" s="55"/>
      <c r="KJO73" s="55"/>
      <c r="KJP73" s="55"/>
      <c r="KJQ73" s="55"/>
      <c r="KJR73" s="55"/>
      <c r="KJS73" s="55"/>
      <c r="KJT73" s="55"/>
      <c r="KJU73" s="55"/>
      <c r="KJV73" s="55"/>
      <c r="KJW73" s="55"/>
      <c r="KJX73" s="55"/>
      <c r="KJY73" s="55"/>
      <c r="KJZ73" s="55"/>
      <c r="KKA73" s="55"/>
      <c r="KKB73" s="55"/>
      <c r="KKC73" s="55"/>
      <c r="KKD73" s="55"/>
      <c r="KKE73" s="55"/>
      <c r="KKF73" s="55"/>
      <c r="KKG73" s="55"/>
      <c r="KKH73" s="55"/>
      <c r="KKI73" s="55"/>
      <c r="KKJ73" s="55"/>
      <c r="KKK73" s="55"/>
      <c r="KKL73" s="55"/>
      <c r="KKM73" s="55"/>
      <c r="KKN73" s="55"/>
      <c r="KKO73" s="55"/>
      <c r="KKP73" s="55"/>
      <c r="KKQ73" s="55"/>
      <c r="KKR73" s="55"/>
      <c r="KKS73" s="55"/>
      <c r="KKT73" s="55"/>
      <c r="KKU73" s="55"/>
      <c r="KKV73" s="55"/>
      <c r="KKW73" s="55"/>
      <c r="KKX73" s="55"/>
      <c r="KKY73" s="55"/>
      <c r="KKZ73" s="55"/>
      <c r="KLA73" s="55"/>
      <c r="KLB73" s="55"/>
      <c r="KLC73" s="55"/>
      <c r="KLD73" s="55"/>
      <c r="KLE73" s="55"/>
      <c r="KLF73" s="55"/>
      <c r="KLG73" s="55"/>
      <c r="KLH73" s="55"/>
      <c r="KLI73" s="55"/>
      <c r="KLJ73" s="55"/>
      <c r="KLK73" s="55"/>
      <c r="KLL73" s="55"/>
      <c r="KLM73" s="55"/>
      <c r="KLN73" s="55"/>
      <c r="KLO73" s="55"/>
      <c r="KLP73" s="55"/>
      <c r="KLQ73" s="55"/>
      <c r="KLR73" s="55"/>
      <c r="KLS73" s="55"/>
      <c r="KLT73" s="55"/>
      <c r="KLU73" s="55"/>
      <c r="KLV73" s="55"/>
      <c r="KLW73" s="55"/>
      <c r="KLX73" s="55"/>
      <c r="KLY73" s="55"/>
      <c r="KLZ73" s="55"/>
      <c r="KMA73" s="55"/>
      <c r="KMB73" s="55"/>
      <c r="KMC73" s="55"/>
      <c r="KMD73" s="55"/>
      <c r="KME73" s="55"/>
      <c r="KMF73" s="55"/>
      <c r="KMG73" s="55"/>
      <c r="KMH73" s="55"/>
      <c r="KMI73" s="55"/>
      <c r="KMJ73" s="55"/>
      <c r="KMK73" s="55"/>
      <c r="KML73" s="55"/>
      <c r="KMM73" s="55"/>
      <c r="KMN73" s="55"/>
      <c r="KMO73" s="55"/>
      <c r="KMP73" s="55"/>
      <c r="KMQ73" s="55"/>
      <c r="KMR73" s="55"/>
      <c r="KMS73" s="55"/>
      <c r="KMT73" s="55"/>
      <c r="KMU73" s="55"/>
      <c r="KMV73" s="55"/>
      <c r="KMW73" s="55"/>
      <c r="KMX73" s="55"/>
      <c r="KMY73" s="55"/>
      <c r="KMZ73" s="55"/>
      <c r="KNA73" s="55"/>
      <c r="KNB73" s="55"/>
      <c r="KNC73" s="55"/>
      <c r="KND73" s="55"/>
      <c r="KNE73" s="55"/>
      <c r="KNF73" s="55"/>
      <c r="KNG73" s="55"/>
      <c r="KNH73" s="55"/>
      <c r="KNI73" s="55"/>
      <c r="KNJ73" s="55"/>
      <c r="KNK73" s="55"/>
      <c r="KNL73" s="55"/>
      <c r="KNM73" s="55"/>
      <c r="KNN73" s="55"/>
      <c r="KNO73" s="55"/>
      <c r="KNP73" s="55"/>
      <c r="KNQ73" s="55"/>
      <c r="KNR73" s="55"/>
      <c r="KNS73" s="55"/>
      <c r="KNT73" s="55"/>
      <c r="KNU73" s="55"/>
      <c r="KNV73" s="55"/>
      <c r="KNW73" s="55"/>
      <c r="KNX73" s="55"/>
      <c r="KNY73" s="55"/>
      <c r="KNZ73" s="55"/>
      <c r="KOA73" s="55"/>
      <c r="KOB73" s="55"/>
      <c r="KOC73" s="55"/>
      <c r="KOD73" s="55"/>
      <c r="KOE73" s="55"/>
      <c r="KOF73" s="55"/>
      <c r="KOG73" s="55"/>
      <c r="KOH73" s="55"/>
      <c r="KOI73" s="55"/>
      <c r="KOJ73" s="55"/>
      <c r="KOK73" s="55"/>
      <c r="KOL73" s="55"/>
      <c r="KOM73" s="55"/>
      <c r="KON73" s="55"/>
      <c r="KOO73" s="55"/>
      <c r="KOP73" s="55"/>
      <c r="KOQ73" s="55"/>
      <c r="KOR73" s="55"/>
      <c r="KOS73" s="55"/>
      <c r="KOT73" s="55"/>
      <c r="KOU73" s="55"/>
      <c r="KOV73" s="55"/>
      <c r="KOW73" s="55"/>
      <c r="KOX73" s="55"/>
      <c r="KOY73" s="55"/>
      <c r="KOZ73" s="55"/>
      <c r="KPA73" s="55"/>
      <c r="KPB73" s="55"/>
      <c r="KPC73" s="55"/>
      <c r="KPD73" s="55"/>
      <c r="KPE73" s="55"/>
      <c r="KPF73" s="55"/>
      <c r="KPG73" s="55"/>
      <c r="KPH73" s="55"/>
      <c r="KPI73" s="55"/>
      <c r="KPJ73" s="55"/>
      <c r="KPK73" s="55"/>
      <c r="KPL73" s="55"/>
      <c r="KPM73" s="55"/>
      <c r="KPN73" s="55"/>
      <c r="KPO73" s="55"/>
      <c r="KPP73" s="55"/>
      <c r="KPQ73" s="55"/>
      <c r="KPR73" s="55"/>
      <c r="KPS73" s="55"/>
      <c r="KPT73" s="55"/>
      <c r="KPU73" s="55"/>
      <c r="KPV73" s="55"/>
      <c r="KPW73" s="55"/>
      <c r="KPX73" s="55"/>
      <c r="KPY73" s="55"/>
      <c r="KPZ73" s="55"/>
      <c r="KQA73" s="55"/>
      <c r="KQB73" s="55"/>
      <c r="KQC73" s="55"/>
      <c r="KQD73" s="55"/>
      <c r="KQE73" s="55"/>
      <c r="KQF73" s="55"/>
      <c r="KQG73" s="55"/>
      <c r="KQH73" s="55"/>
      <c r="KQI73" s="55"/>
      <c r="KQJ73" s="55"/>
      <c r="KQK73" s="55"/>
      <c r="KQL73" s="55"/>
      <c r="KQM73" s="55"/>
      <c r="KQN73" s="55"/>
      <c r="KQO73" s="55"/>
      <c r="KQP73" s="55"/>
      <c r="KQQ73" s="55"/>
      <c r="KQR73" s="55"/>
      <c r="KQS73" s="55"/>
      <c r="KQT73" s="55"/>
      <c r="KQU73" s="55"/>
      <c r="KQV73" s="55"/>
      <c r="KQW73" s="55"/>
      <c r="KQX73" s="55"/>
      <c r="KQY73" s="55"/>
      <c r="KQZ73" s="55"/>
      <c r="KRA73" s="55"/>
      <c r="KRB73" s="55"/>
      <c r="KRC73" s="55"/>
      <c r="KRD73" s="55"/>
      <c r="KRE73" s="55"/>
      <c r="KRF73" s="55"/>
      <c r="KRG73" s="55"/>
      <c r="KRH73" s="55"/>
      <c r="KRI73" s="55"/>
      <c r="KRJ73" s="55"/>
      <c r="KRK73" s="55"/>
      <c r="KRL73" s="55"/>
      <c r="KRM73" s="55"/>
      <c r="KRN73" s="55"/>
      <c r="KRO73" s="55"/>
      <c r="KRP73" s="55"/>
      <c r="KRQ73" s="55"/>
      <c r="KRR73" s="55"/>
      <c r="KRS73" s="55"/>
      <c r="KRT73" s="55"/>
      <c r="KRU73" s="55"/>
      <c r="KRV73" s="55"/>
      <c r="KRW73" s="55"/>
      <c r="KRX73" s="55"/>
      <c r="KRY73" s="55"/>
      <c r="KRZ73" s="55"/>
      <c r="KSA73" s="55"/>
      <c r="KSB73" s="55"/>
      <c r="KSC73" s="55"/>
      <c r="KSD73" s="55"/>
      <c r="KSE73" s="55"/>
      <c r="KSF73" s="55"/>
      <c r="KSG73" s="55"/>
      <c r="KSH73" s="55"/>
      <c r="KSI73" s="55"/>
      <c r="KSJ73" s="55"/>
      <c r="KSK73" s="55"/>
      <c r="KSL73" s="55"/>
      <c r="KSM73" s="55"/>
      <c r="KSN73" s="55"/>
      <c r="KSO73" s="55"/>
      <c r="KSP73" s="55"/>
      <c r="KSQ73" s="55"/>
      <c r="KSR73" s="55"/>
      <c r="KSS73" s="55"/>
      <c r="KST73" s="55"/>
      <c r="KSU73" s="55"/>
      <c r="KSV73" s="55"/>
      <c r="KSW73" s="55"/>
      <c r="KSX73" s="55"/>
      <c r="KSY73" s="55"/>
      <c r="KSZ73" s="55"/>
      <c r="KTA73" s="55"/>
      <c r="KTB73" s="55"/>
      <c r="KTC73" s="55"/>
      <c r="KTD73" s="55"/>
      <c r="KTE73" s="55"/>
      <c r="KTF73" s="55"/>
      <c r="KTG73" s="55"/>
      <c r="KTH73" s="55"/>
      <c r="KTI73" s="55"/>
      <c r="KTJ73" s="55"/>
      <c r="KTK73" s="55"/>
      <c r="KTL73" s="55"/>
      <c r="KTM73" s="55"/>
      <c r="KTN73" s="55"/>
      <c r="KTO73" s="55"/>
      <c r="KTP73" s="55"/>
      <c r="KTQ73" s="55"/>
      <c r="KTR73" s="55"/>
      <c r="KTS73" s="55"/>
      <c r="KTT73" s="55"/>
      <c r="KTU73" s="55"/>
      <c r="KTV73" s="55"/>
      <c r="KTW73" s="55"/>
      <c r="KTX73" s="55"/>
      <c r="KTY73" s="55"/>
      <c r="KTZ73" s="55"/>
      <c r="KUA73" s="55"/>
      <c r="KUB73" s="55"/>
      <c r="KUC73" s="55"/>
      <c r="KUD73" s="55"/>
      <c r="KUE73" s="55"/>
      <c r="KUF73" s="55"/>
      <c r="KUG73" s="55"/>
      <c r="KUH73" s="55"/>
      <c r="KUI73" s="55"/>
      <c r="KUJ73" s="55"/>
      <c r="KUK73" s="55"/>
      <c r="KUL73" s="55"/>
      <c r="KUM73" s="55"/>
      <c r="KUN73" s="55"/>
      <c r="KUO73" s="55"/>
      <c r="KUP73" s="55"/>
      <c r="KUQ73" s="55"/>
      <c r="KUR73" s="55"/>
      <c r="KUS73" s="55"/>
      <c r="KUT73" s="55"/>
      <c r="KUU73" s="55"/>
      <c r="KUV73" s="55"/>
      <c r="KUW73" s="55"/>
      <c r="KUX73" s="55"/>
      <c r="KUY73" s="55"/>
      <c r="KUZ73" s="55"/>
      <c r="KVA73" s="55"/>
      <c r="KVB73" s="55"/>
      <c r="KVC73" s="55"/>
      <c r="KVD73" s="55"/>
      <c r="KVE73" s="55"/>
      <c r="KVF73" s="55"/>
      <c r="KVG73" s="55"/>
      <c r="KVH73" s="55"/>
      <c r="KVI73" s="55"/>
      <c r="KVJ73" s="55"/>
      <c r="KVK73" s="55"/>
      <c r="KVL73" s="55"/>
      <c r="KVM73" s="55"/>
      <c r="KVN73" s="55"/>
      <c r="KVO73" s="55"/>
      <c r="KVP73" s="55"/>
      <c r="KVQ73" s="55"/>
      <c r="KVR73" s="55"/>
      <c r="KVS73" s="55"/>
      <c r="KVT73" s="55"/>
      <c r="KVU73" s="55"/>
      <c r="KVV73" s="55"/>
      <c r="KVW73" s="55"/>
      <c r="KVX73" s="55"/>
      <c r="KVY73" s="55"/>
      <c r="KVZ73" s="55"/>
      <c r="KWA73" s="55"/>
      <c r="KWB73" s="55"/>
      <c r="KWC73" s="55"/>
      <c r="KWD73" s="55"/>
      <c r="KWE73" s="55"/>
      <c r="KWF73" s="55"/>
      <c r="KWG73" s="55"/>
      <c r="KWH73" s="55"/>
      <c r="KWI73" s="55"/>
      <c r="KWJ73" s="55"/>
      <c r="KWK73" s="55"/>
      <c r="KWL73" s="55"/>
      <c r="KWM73" s="55"/>
      <c r="KWN73" s="55"/>
      <c r="KWO73" s="55"/>
      <c r="KWP73" s="55"/>
      <c r="KWQ73" s="55"/>
      <c r="KWR73" s="55"/>
      <c r="KWS73" s="55"/>
      <c r="KWT73" s="55"/>
      <c r="KWU73" s="55"/>
      <c r="KWV73" s="55"/>
      <c r="KWW73" s="55"/>
      <c r="KWX73" s="55"/>
      <c r="KWY73" s="55"/>
      <c r="KWZ73" s="55"/>
      <c r="KXA73" s="55"/>
      <c r="KXB73" s="55"/>
      <c r="KXC73" s="55"/>
      <c r="KXD73" s="55"/>
      <c r="KXE73" s="55"/>
      <c r="KXF73" s="55"/>
      <c r="KXG73" s="55"/>
      <c r="KXH73" s="55"/>
      <c r="KXI73" s="55"/>
      <c r="KXJ73" s="55"/>
      <c r="KXK73" s="55"/>
      <c r="KXL73" s="55"/>
      <c r="KXM73" s="55"/>
      <c r="KXN73" s="55"/>
      <c r="KXO73" s="55"/>
      <c r="KXP73" s="55"/>
      <c r="KXQ73" s="55"/>
      <c r="KXR73" s="55"/>
      <c r="KXS73" s="55"/>
      <c r="KXT73" s="55"/>
      <c r="KXU73" s="55"/>
      <c r="KXV73" s="55"/>
      <c r="KXW73" s="55"/>
      <c r="KXX73" s="55"/>
      <c r="KXY73" s="55"/>
      <c r="KXZ73" s="55"/>
      <c r="KYA73" s="55"/>
      <c r="KYB73" s="55"/>
      <c r="KYC73" s="55"/>
      <c r="KYD73" s="55"/>
      <c r="KYE73" s="55"/>
      <c r="KYF73" s="55"/>
      <c r="KYG73" s="55"/>
      <c r="KYH73" s="55"/>
      <c r="KYI73" s="55"/>
      <c r="KYJ73" s="55"/>
      <c r="KYK73" s="55"/>
      <c r="KYL73" s="55"/>
      <c r="KYM73" s="55"/>
      <c r="KYN73" s="55"/>
      <c r="KYO73" s="55"/>
      <c r="KYP73" s="55"/>
      <c r="KYQ73" s="55"/>
      <c r="KYR73" s="55"/>
      <c r="KYS73" s="55"/>
      <c r="KYT73" s="55"/>
      <c r="KYU73" s="55"/>
      <c r="KYV73" s="55"/>
      <c r="KYW73" s="55"/>
      <c r="KYX73" s="55"/>
      <c r="KYY73" s="55"/>
      <c r="KYZ73" s="55"/>
      <c r="KZA73" s="55"/>
      <c r="KZB73" s="55"/>
      <c r="KZC73" s="55"/>
      <c r="KZD73" s="55"/>
      <c r="KZE73" s="55"/>
      <c r="KZF73" s="55"/>
      <c r="KZG73" s="55"/>
      <c r="KZH73" s="55"/>
      <c r="KZI73" s="55"/>
      <c r="KZJ73" s="55"/>
      <c r="KZK73" s="55"/>
      <c r="KZL73" s="55"/>
      <c r="KZM73" s="55"/>
      <c r="KZN73" s="55"/>
      <c r="KZO73" s="55"/>
      <c r="KZP73" s="55"/>
      <c r="KZQ73" s="55"/>
      <c r="KZR73" s="55"/>
      <c r="KZS73" s="55"/>
      <c r="KZT73" s="55"/>
      <c r="KZU73" s="55"/>
      <c r="KZV73" s="55"/>
      <c r="KZW73" s="55"/>
      <c r="KZX73" s="55"/>
      <c r="KZY73" s="55"/>
      <c r="KZZ73" s="55"/>
      <c r="LAA73" s="55"/>
      <c r="LAB73" s="55"/>
      <c r="LAC73" s="55"/>
      <c r="LAD73" s="55"/>
      <c r="LAE73" s="55"/>
      <c r="LAF73" s="55"/>
      <c r="LAG73" s="55"/>
      <c r="LAH73" s="55"/>
      <c r="LAI73" s="55"/>
      <c r="LAJ73" s="55"/>
      <c r="LAK73" s="55"/>
      <c r="LAL73" s="55"/>
      <c r="LAM73" s="55"/>
      <c r="LAN73" s="55"/>
      <c r="LAO73" s="55"/>
      <c r="LAP73" s="55"/>
      <c r="LAQ73" s="55"/>
      <c r="LAR73" s="55"/>
      <c r="LAS73" s="55"/>
      <c r="LAT73" s="55"/>
      <c r="LAU73" s="55"/>
      <c r="LAV73" s="55"/>
      <c r="LAW73" s="55"/>
      <c r="LAX73" s="55"/>
      <c r="LAY73" s="55"/>
      <c r="LAZ73" s="55"/>
      <c r="LBA73" s="55"/>
      <c r="LBB73" s="55"/>
      <c r="LBC73" s="55"/>
      <c r="LBD73" s="55"/>
      <c r="LBE73" s="55"/>
      <c r="LBF73" s="55"/>
      <c r="LBG73" s="55"/>
      <c r="LBH73" s="55"/>
      <c r="LBI73" s="55"/>
      <c r="LBJ73" s="55"/>
      <c r="LBK73" s="55"/>
      <c r="LBL73" s="55"/>
      <c r="LBM73" s="55"/>
      <c r="LBN73" s="55"/>
      <c r="LBO73" s="55"/>
      <c r="LBP73" s="55"/>
      <c r="LBQ73" s="55"/>
      <c r="LBR73" s="55"/>
      <c r="LBS73" s="55"/>
      <c r="LBT73" s="55"/>
      <c r="LBU73" s="55"/>
      <c r="LBV73" s="55"/>
      <c r="LBW73" s="55"/>
      <c r="LBX73" s="55"/>
      <c r="LBY73" s="55"/>
      <c r="LBZ73" s="55"/>
      <c r="LCA73" s="55"/>
      <c r="LCB73" s="55"/>
      <c r="LCC73" s="55"/>
      <c r="LCD73" s="55"/>
      <c r="LCE73" s="55"/>
      <c r="LCF73" s="55"/>
      <c r="LCG73" s="55"/>
      <c r="LCH73" s="55"/>
      <c r="LCI73" s="55"/>
      <c r="LCJ73" s="55"/>
      <c r="LCK73" s="55"/>
      <c r="LCL73" s="55"/>
      <c r="LCM73" s="55"/>
      <c r="LCN73" s="55"/>
      <c r="LCO73" s="55"/>
      <c r="LCP73" s="55"/>
      <c r="LCQ73" s="55"/>
      <c r="LCR73" s="55"/>
      <c r="LCS73" s="55"/>
      <c r="LCT73" s="55"/>
      <c r="LCU73" s="55"/>
      <c r="LCV73" s="55"/>
      <c r="LCW73" s="55"/>
      <c r="LCX73" s="55"/>
      <c r="LCY73" s="55"/>
      <c r="LCZ73" s="55"/>
      <c r="LDA73" s="55"/>
      <c r="LDB73" s="55"/>
      <c r="LDC73" s="55"/>
      <c r="LDD73" s="55"/>
      <c r="LDE73" s="55"/>
      <c r="LDF73" s="55"/>
      <c r="LDG73" s="55"/>
      <c r="LDH73" s="55"/>
      <c r="LDI73" s="55"/>
      <c r="LDJ73" s="55"/>
      <c r="LDK73" s="55"/>
      <c r="LDL73" s="55"/>
      <c r="LDM73" s="55"/>
      <c r="LDN73" s="55"/>
      <c r="LDO73" s="55"/>
      <c r="LDP73" s="55"/>
      <c r="LDQ73" s="55"/>
      <c r="LDR73" s="55"/>
      <c r="LDS73" s="55"/>
      <c r="LDT73" s="55"/>
      <c r="LDU73" s="55"/>
      <c r="LDV73" s="55"/>
      <c r="LDW73" s="55"/>
      <c r="LDX73" s="55"/>
      <c r="LDY73" s="55"/>
      <c r="LDZ73" s="55"/>
      <c r="LEA73" s="55"/>
      <c r="LEB73" s="55"/>
      <c r="LEC73" s="55"/>
      <c r="LED73" s="55"/>
      <c r="LEE73" s="55"/>
      <c r="LEF73" s="55"/>
      <c r="LEG73" s="55"/>
      <c r="LEH73" s="55"/>
      <c r="LEI73" s="55"/>
      <c r="LEJ73" s="55"/>
      <c r="LEK73" s="55"/>
      <c r="LEL73" s="55"/>
      <c r="LEM73" s="55"/>
      <c r="LEN73" s="55"/>
      <c r="LEO73" s="55"/>
      <c r="LEP73" s="55"/>
      <c r="LEQ73" s="55"/>
      <c r="LER73" s="55"/>
      <c r="LES73" s="55"/>
      <c r="LET73" s="55"/>
      <c r="LEU73" s="55"/>
      <c r="LEV73" s="55"/>
      <c r="LEW73" s="55"/>
      <c r="LEX73" s="55"/>
      <c r="LEY73" s="55"/>
      <c r="LEZ73" s="55"/>
      <c r="LFA73" s="55"/>
      <c r="LFB73" s="55"/>
      <c r="LFC73" s="55"/>
      <c r="LFD73" s="55"/>
      <c r="LFE73" s="55"/>
      <c r="LFF73" s="55"/>
      <c r="LFG73" s="55"/>
      <c r="LFH73" s="55"/>
      <c r="LFI73" s="55"/>
      <c r="LFJ73" s="55"/>
      <c r="LFK73" s="55"/>
      <c r="LFL73" s="55"/>
      <c r="LFM73" s="55"/>
      <c r="LFN73" s="55"/>
      <c r="LFO73" s="55"/>
      <c r="LFP73" s="55"/>
      <c r="LFQ73" s="55"/>
      <c r="LFR73" s="55"/>
      <c r="LFS73" s="55"/>
      <c r="LFT73" s="55"/>
      <c r="LFU73" s="55"/>
      <c r="LFV73" s="55"/>
      <c r="LFW73" s="55"/>
      <c r="LFX73" s="55"/>
      <c r="LFY73" s="55"/>
      <c r="LFZ73" s="55"/>
      <c r="LGA73" s="55"/>
      <c r="LGB73" s="55"/>
      <c r="LGC73" s="55"/>
      <c r="LGD73" s="55"/>
      <c r="LGE73" s="55"/>
      <c r="LGF73" s="55"/>
      <c r="LGG73" s="55"/>
      <c r="LGH73" s="55"/>
      <c r="LGI73" s="55"/>
      <c r="LGJ73" s="55"/>
      <c r="LGK73" s="55"/>
      <c r="LGL73" s="55"/>
      <c r="LGM73" s="55"/>
      <c r="LGN73" s="55"/>
      <c r="LGO73" s="55"/>
      <c r="LGP73" s="55"/>
      <c r="LGQ73" s="55"/>
      <c r="LGR73" s="55"/>
      <c r="LGS73" s="55"/>
      <c r="LGT73" s="55"/>
      <c r="LGU73" s="55"/>
      <c r="LGV73" s="55"/>
      <c r="LGW73" s="55"/>
      <c r="LGX73" s="55"/>
      <c r="LGY73" s="55"/>
      <c r="LGZ73" s="55"/>
      <c r="LHA73" s="55"/>
      <c r="LHB73" s="55"/>
      <c r="LHC73" s="55"/>
      <c r="LHD73" s="55"/>
      <c r="LHE73" s="55"/>
      <c r="LHF73" s="55"/>
      <c r="LHG73" s="55"/>
      <c r="LHH73" s="55"/>
      <c r="LHI73" s="55"/>
      <c r="LHJ73" s="55"/>
      <c r="LHK73" s="55"/>
      <c r="LHL73" s="55"/>
      <c r="LHM73" s="55"/>
      <c r="LHN73" s="55"/>
      <c r="LHO73" s="55"/>
      <c r="LHP73" s="55"/>
      <c r="LHQ73" s="55"/>
      <c r="LHR73" s="55"/>
      <c r="LHS73" s="55"/>
      <c r="LHT73" s="55"/>
      <c r="LHU73" s="55"/>
      <c r="LHV73" s="55"/>
      <c r="LHW73" s="55"/>
      <c r="LHX73" s="55"/>
      <c r="LHY73" s="55"/>
      <c r="LHZ73" s="55"/>
      <c r="LIA73" s="55"/>
      <c r="LIB73" s="55"/>
      <c r="LIC73" s="55"/>
      <c r="LID73" s="55"/>
      <c r="LIE73" s="55"/>
      <c r="LIF73" s="55"/>
      <c r="LIG73" s="55"/>
      <c r="LIH73" s="55"/>
      <c r="LII73" s="55"/>
      <c r="LIJ73" s="55"/>
      <c r="LIK73" s="55"/>
      <c r="LIL73" s="55"/>
      <c r="LIM73" s="55"/>
      <c r="LIN73" s="55"/>
      <c r="LIO73" s="55"/>
      <c r="LIP73" s="55"/>
      <c r="LIQ73" s="55"/>
      <c r="LIR73" s="55"/>
      <c r="LIS73" s="55"/>
      <c r="LIT73" s="55"/>
      <c r="LIU73" s="55"/>
      <c r="LIV73" s="55"/>
      <c r="LIW73" s="55"/>
      <c r="LIX73" s="55"/>
      <c r="LIY73" s="55"/>
      <c r="LIZ73" s="55"/>
      <c r="LJA73" s="55"/>
      <c r="LJB73" s="55"/>
      <c r="LJC73" s="55"/>
      <c r="LJD73" s="55"/>
      <c r="LJE73" s="55"/>
      <c r="LJF73" s="55"/>
      <c r="LJG73" s="55"/>
      <c r="LJH73" s="55"/>
      <c r="LJI73" s="55"/>
      <c r="LJJ73" s="55"/>
      <c r="LJK73" s="55"/>
      <c r="LJL73" s="55"/>
      <c r="LJM73" s="55"/>
      <c r="LJN73" s="55"/>
      <c r="LJO73" s="55"/>
      <c r="LJP73" s="55"/>
      <c r="LJQ73" s="55"/>
      <c r="LJR73" s="55"/>
      <c r="LJS73" s="55"/>
      <c r="LJT73" s="55"/>
      <c r="LJU73" s="55"/>
      <c r="LJV73" s="55"/>
      <c r="LJW73" s="55"/>
      <c r="LJX73" s="55"/>
      <c r="LJY73" s="55"/>
      <c r="LJZ73" s="55"/>
      <c r="LKA73" s="55"/>
      <c r="LKB73" s="55"/>
      <c r="LKC73" s="55"/>
      <c r="LKD73" s="55"/>
      <c r="LKE73" s="55"/>
      <c r="LKF73" s="55"/>
      <c r="LKG73" s="55"/>
      <c r="LKH73" s="55"/>
      <c r="LKI73" s="55"/>
      <c r="LKJ73" s="55"/>
      <c r="LKK73" s="55"/>
      <c r="LKL73" s="55"/>
      <c r="LKM73" s="55"/>
      <c r="LKN73" s="55"/>
      <c r="LKO73" s="55"/>
      <c r="LKP73" s="55"/>
      <c r="LKQ73" s="55"/>
      <c r="LKR73" s="55"/>
      <c r="LKS73" s="55"/>
      <c r="LKT73" s="55"/>
      <c r="LKU73" s="55"/>
      <c r="LKV73" s="55"/>
      <c r="LKW73" s="55"/>
      <c r="LKX73" s="55"/>
      <c r="LKY73" s="55"/>
      <c r="LKZ73" s="55"/>
      <c r="LLA73" s="55"/>
      <c r="LLB73" s="55"/>
      <c r="LLC73" s="55"/>
      <c r="LLD73" s="55"/>
      <c r="LLE73" s="55"/>
      <c r="LLF73" s="55"/>
      <c r="LLG73" s="55"/>
      <c r="LLH73" s="55"/>
      <c r="LLI73" s="55"/>
      <c r="LLJ73" s="55"/>
      <c r="LLK73" s="55"/>
      <c r="LLL73" s="55"/>
      <c r="LLM73" s="55"/>
      <c r="LLN73" s="55"/>
      <c r="LLO73" s="55"/>
      <c r="LLP73" s="55"/>
      <c r="LLQ73" s="55"/>
      <c r="LLR73" s="55"/>
      <c r="LLS73" s="55"/>
      <c r="LLT73" s="55"/>
      <c r="LLU73" s="55"/>
      <c r="LLV73" s="55"/>
      <c r="LLW73" s="55"/>
      <c r="LLX73" s="55"/>
      <c r="LLY73" s="55"/>
      <c r="LLZ73" s="55"/>
      <c r="LMA73" s="55"/>
      <c r="LMB73" s="55"/>
      <c r="LMC73" s="55"/>
      <c r="LMD73" s="55"/>
      <c r="LME73" s="55"/>
      <c r="LMF73" s="55"/>
      <c r="LMG73" s="55"/>
      <c r="LMH73" s="55"/>
      <c r="LMI73" s="55"/>
      <c r="LMJ73" s="55"/>
      <c r="LMK73" s="55"/>
      <c r="LML73" s="55"/>
      <c r="LMM73" s="55"/>
      <c r="LMN73" s="55"/>
      <c r="LMO73" s="55"/>
      <c r="LMP73" s="55"/>
      <c r="LMQ73" s="55"/>
      <c r="LMR73" s="55"/>
      <c r="LMS73" s="55"/>
      <c r="LMT73" s="55"/>
      <c r="LMU73" s="55"/>
      <c r="LMV73" s="55"/>
      <c r="LMW73" s="55"/>
      <c r="LMX73" s="55"/>
      <c r="LMY73" s="55"/>
      <c r="LMZ73" s="55"/>
      <c r="LNA73" s="55"/>
      <c r="LNB73" s="55"/>
      <c r="LNC73" s="55"/>
      <c r="LND73" s="55"/>
      <c r="LNE73" s="55"/>
      <c r="LNF73" s="55"/>
      <c r="LNG73" s="55"/>
      <c r="LNH73" s="55"/>
      <c r="LNI73" s="55"/>
      <c r="LNJ73" s="55"/>
      <c r="LNK73" s="55"/>
      <c r="LNL73" s="55"/>
      <c r="LNM73" s="55"/>
      <c r="LNN73" s="55"/>
      <c r="LNO73" s="55"/>
      <c r="LNP73" s="55"/>
      <c r="LNQ73" s="55"/>
      <c r="LNR73" s="55"/>
      <c r="LNS73" s="55"/>
      <c r="LNT73" s="55"/>
      <c r="LNU73" s="55"/>
      <c r="LNV73" s="55"/>
      <c r="LNW73" s="55"/>
      <c r="LNX73" s="55"/>
      <c r="LNY73" s="55"/>
      <c r="LNZ73" s="55"/>
      <c r="LOA73" s="55"/>
      <c r="LOB73" s="55"/>
      <c r="LOC73" s="55"/>
      <c r="LOD73" s="55"/>
      <c r="LOE73" s="55"/>
      <c r="LOF73" s="55"/>
      <c r="LOG73" s="55"/>
      <c r="LOH73" s="55"/>
      <c r="LOI73" s="55"/>
      <c r="LOJ73" s="55"/>
      <c r="LOK73" s="55"/>
      <c r="LOL73" s="55"/>
      <c r="LOM73" s="55"/>
      <c r="LON73" s="55"/>
      <c r="LOO73" s="55"/>
      <c r="LOP73" s="55"/>
      <c r="LOQ73" s="55"/>
      <c r="LOR73" s="55"/>
      <c r="LOS73" s="55"/>
      <c r="LOT73" s="55"/>
      <c r="LOU73" s="55"/>
      <c r="LOV73" s="55"/>
      <c r="LOW73" s="55"/>
      <c r="LOX73" s="55"/>
      <c r="LOY73" s="55"/>
      <c r="LOZ73" s="55"/>
      <c r="LPA73" s="55"/>
      <c r="LPB73" s="55"/>
      <c r="LPC73" s="55"/>
      <c r="LPD73" s="55"/>
      <c r="LPE73" s="55"/>
      <c r="LPF73" s="55"/>
      <c r="LPG73" s="55"/>
      <c r="LPH73" s="55"/>
      <c r="LPI73" s="55"/>
      <c r="LPJ73" s="55"/>
      <c r="LPK73" s="55"/>
      <c r="LPL73" s="55"/>
      <c r="LPM73" s="55"/>
      <c r="LPN73" s="55"/>
      <c r="LPO73" s="55"/>
      <c r="LPP73" s="55"/>
      <c r="LPQ73" s="55"/>
      <c r="LPR73" s="55"/>
      <c r="LPS73" s="55"/>
      <c r="LPT73" s="55"/>
      <c r="LPU73" s="55"/>
      <c r="LPV73" s="55"/>
      <c r="LPW73" s="55"/>
      <c r="LPX73" s="55"/>
      <c r="LPY73" s="55"/>
      <c r="LPZ73" s="55"/>
      <c r="LQA73" s="55"/>
      <c r="LQB73" s="55"/>
      <c r="LQC73" s="55"/>
      <c r="LQD73" s="55"/>
      <c r="LQE73" s="55"/>
      <c r="LQF73" s="55"/>
      <c r="LQG73" s="55"/>
      <c r="LQH73" s="55"/>
      <c r="LQI73" s="55"/>
      <c r="LQJ73" s="55"/>
      <c r="LQK73" s="55"/>
      <c r="LQL73" s="55"/>
      <c r="LQM73" s="55"/>
      <c r="LQN73" s="55"/>
      <c r="LQO73" s="55"/>
      <c r="LQP73" s="55"/>
      <c r="LQQ73" s="55"/>
      <c r="LQR73" s="55"/>
      <c r="LQS73" s="55"/>
      <c r="LQT73" s="55"/>
      <c r="LQU73" s="55"/>
      <c r="LQV73" s="55"/>
      <c r="LQW73" s="55"/>
      <c r="LQX73" s="55"/>
      <c r="LQY73" s="55"/>
      <c r="LQZ73" s="55"/>
      <c r="LRA73" s="55"/>
      <c r="LRB73" s="55"/>
      <c r="LRC73" s="55"/>
      <c r="LRD73" s="55"/>
      <c r="LRE73" s="55"/>
      <c r="LRF73" s="55"/>
      <c r="LRG73" s="55"/>
      <c r="LRH73" s="55"/>
      <c r="LRI73" s="55"/>
      <c r="LRJ73" s="55"/>
      <c r="LRK73" s="55"/>
      <c r="LRL73" s="55"/>
      <c r="LRM73" s="55"/>
      <c r="LRN73" s="55"/>
      <c r="LRO73" s="55"/>
      <c r="LRP73" s="55"/>
      <c r="LRQ73" s="55"/>
      <c r="LRR73" s="55"/>
      <c r="LRS73" s="55"/>
      <c r="LRT73" s="55"/>
      <c r="LRU73" s="55"/>
      <c r="LRV73" s="55"/>
      <c r="LRW73" s="55"/>
      <c r="LRX73" s="55"/>
      <c r="LRY73" s="55"/>
      <c r="LRZ73" s="55"/>
      <c r="LSA73" s="55"/>
      <c r="LSB73" s="55"/>
      <c r="LSC73" s="55"/>
      <c r="LSD73" s="55"/>
      <c r="LSE73" s="55"/>
      <c r="LSF73" s="55"/>
      <c r="LSG73" s="55"/>
      <c r="LSH73" s="55"/>
      <c r="LSI73" s="55"/>
      <c r="LSJ73" s="55"/>
      <c r="LSK73" s="55"/>
      <c r="LSL73" s="55"/>
      <c r="LSM73" s="55"/>
      <c r="LSN73" s="55"/>
      <c r="LSO73" s="55"/>
      <c r="LSP73" s="55"/>
      <c r="LSQ73" s="55"/>
      <c r="LSR73" s="55"/>
      <c r="LSS73" s="55"/>
      <c r="LST73" s="55"/>
      <c r="LSU73" s="55"/>
      <c r="LSV73" s="55"/>
      <c r="LSW73" s="55"/>
      <c r="LSX73" s="55"/>
      <c r="LSY73" s="55"/>
      <c r="LSZ73" s="55"/>
      <c r="LTA73" s="55"/>
      <c r="LTB73" s="55"/>
      <c r="LTC73" s="55"/>
      <c r="LTD73" s="55"/>
      <c r="LTE73" s="55"/>
      <c r="LTF73" s="55"/>
      <c r="LTG73" s="55"/>
      <c r="LTH73" s="55"/>
      <c r="LTI73" s="55"/>
      <c r="LTJ73" s="55"/>
      <c r="LTK73" s="55"/>
      <c r="LTL73" s="55"/>
      <c r="LTM73" s="55"/>
      <c r="LTN73" s="55"/>
      <c r="LTO73" s="55"/>
      <c r="LTP73" s="55"/>
      <c r="LTQ73" s="55"/>
      <c r="LTR73" s="55"/>
      <c r="LTS73" s="55"/>
      <c r="LTT73" s="55"/>
      <c r="LTU73" s="55"/>
      <c r="LTV73" s="55"/>
      <c r="LTW73" s="55"/>
      <c r="LTX73" s="55"/>
      <c r="LTY73" s="55"/>
      <c r="LTZ73" s="55"/>
      <c r="LUA73" s="55"/>
      <c r="LUB73" s="55"/>
      <c r="LUC73" s="55"/>
      <c r="LUD73" s="55"/>
      <c r="LUE73" s="55"/>
      <c r="LUF73" s="55"/>
      <c r="LUG73" s="55"/>
      <c r="LUH73" s="55"/>
      <c r="LUI73" s="55"/>
      <c r="LUJ73" s="55"/>
      <c r="LUK73" s="55"/>
      <c r="LUL73" s="55"/>
      <c r="LUM73" s="55"/>
      <c r="LUN73" s="55"/>
      <c r="LUO73" s="55"/>
      <c r="LUP73" s="55"/>
      <c r="LUQ73" s="55"/>
      <c r="LUR73" s="55"/>
      <c r="LUS73" s="55"/>
      <c r="LUT73" s="55"/>
      <c r="LUU73" s="55"/>
      <c r="LUV73" s="55"/>
      <c r="LUW73" s="55"/>
      <c r="LUX73" s="55"/>
      <c r="LUY73" s="55"/>
      <c r="LUZ73" s="55"/>
      <c r="LVA73" s="55"/>
      <c r="LVB73" s="55"/>
      <c r="LVC73" s="55"/>
      <c r="LVD73" s="55"/>
      <c r="LVE73" s="55"/>
      <c r="LVF73" s="55"/>
      <c r="LVG73" s="55"/>
      <c r="LVH73" s="55"/>
      <c r="LVI73" s="55"/>
      <c r="LVJ73" s="55"/>
      <c r="LVK73" s="55"/>
      <c r="LVL73" s="55"/>
      <c r="LVM73" s="55"/>
      <c r="LVN73" s="55"/>
      <c r="LVO73" s="55"/>
      <c r="LVP73" s="55"/>
      <c r="LVQ73" s="55"/>
      <c r="LVR73" s="55"/>
      <c r="LVS73" s="55"/>
      <c r="LVT73" s="55"/>
      <c r="LVU73" s="55"/>
      <c r="LVV73" s="55"/>
      <c r="LVW73" s="55"/>
      <c r="LVX73" s="55"/>
      <c r="LVY73" s="55"/>
      <c r="LVZ73" s="55"/>
      <c r="LWA73" s="55"/>
      <c r="LWB73" s="55"/>
      <c r="LWC73" s="55"/>
      <c r="LWD73" s="55"/>
      <c r="LWE73" s="55"/>
      <c r="LWF73" s="55"/>
      <c r="LWG73" s="55"/>
      <c r="LWH73" s="55"/>
      <c r="LWI73" s="55"/>
      <c r="LWJ73" s="55"/>
      <c r="LWK73" s="55"/>
      <c r="LWL73" s="55"/>
      <c r="LWM73" s="55"/>
      <c r="LWN73" s="55"/>
      <c r="LWO73" s="55"/>
      <c r="LWP73" s="55"/>
      <c r="LWQ73" s="55"/>
      <c r="LWR73" s="55"/>
      <c r="LWS73" s="55"/>
      <c r="LWT73" s="55"/>
      <c r="LWU73" s="55"/>
      <c r="LWV73" s="55"/>
      <c r="LWW73" s="55"/>
      <c r="LWX73" s="55"/>
      <c r="LWY73" s="55"/>
      <c r="LWZ73" s="55"/>
      <c r="LXA73" s="55"/>
      <c r="LXB73" s="55"/>
      <c r="LXC73" s="55"/>
      <c r="LXD73" s="55"/>
      <c r="LXE73" s="55"/>
      <c r="LXF73" s="55"/>
      <c r="LXG73" s="55"/>
      <c r="LXH73" s="55"/>
      <c r="LXI73" s="55"/>
      <c r="LXJ73" s="55"/>
      <c r="LXK73" s="55"/>
      <c r="LXL73" s="55"/>
      <c r="LXM73" s="55"/>
      <c r="LXN73" s="55"/>
      <c r="LXO73" s="55"/>
      <c r="LXP73" s="55"/>
      <c r="LXQ73" s="55"/>
      <c r="LXR73" s="55"/>
      <c r="LXS73" s="55"/>
      <c r="LXT73" s="55"/>
      <c r="LXU73" s="55"/>
      <c r="LXV73" s="55"/>
      <c r="LXW73" s="55"/>
      <c r="LXX73" s="55"/>
      <c r="LXY73" s="55"/>
      <c r="LXZ73" s="55"/>
      <c r="LYA73" s="55"/>
      <c r="LYB73" s="55"/>
      <c r="LYC73" s="55"/>
      <c r="LYD73" s="55"/>
      <c r="LYE73" s="55"/>
      <c r="LYF73" s="55"/>
      <c r="LYG73" s="55"/>
      <c r="LYH73" s="55"/>
      <c r="LYI73" s="55"/>
      <c r="LYJ73" s="55"/>
      <c r="LYK73" s="55"/>
      <c r="LYL73" s="55"/>
      <c r="LYM73" s="55"/>
      <c r="LYN73" s="55"/>
      <c r="LYO73" s="55"/>
      <c r="LYP73" s="55"/>
      <c r="LYQ73" s="55"/>
      <c r="LYR73" s="55"/>
      <c r="LYS73" s="55"/>
      <c r="LYT73" s="55"/>
      <c r="LYU73" s="55"/>
      <c r="LYV73" s="55"/>
      <c r="LYW73" s="55"/>
      <c r="LYX73" s="55"/>
      <c r="LYY73" s="55"/>
      <c r="LYZ73" s="55"/>
      <c r="LZA73" s="55"/>
      <c r="LZB73" s="55"/>
      <c r="LZC73" s="55"/>
      <c r="LZD73" s="55"/>
      <c r="LZE73" s="55"/>
      <c r="LZF73" s="55"/>
      <c r="LZG73" s="55"/>
      <c r="LZH73" s="55"/>
      <c r="LZI73" s="55"/>
      <c r="LZJ73" s="55"/>
      <c r="LZK73" s="55"/>
      <c r="LZL73" s="55"/>
      <c r="LZM73" s="55"/>
      <c r="LZN73" s="55"/>
      <c r="LZO73" s="55"/>
      <c r="LZP73" s="55"/>
      <c r="LZQ73" s="55"/>
      <c r="LZR73" s="55"/>
      <c r="LZS73" s="55"/>
      <c r="LZT73" s="55"/>
      <c r="LZU73" s="55"/>
      <c r="LZV73" s="55"/>
      <c r="LZW73" s="55"/>
      <c r="LZX73" s="55"/>
      <c r="LZY73" s="55"/>
      <c r="LZZ73" s="55"/>
      <c r="MAA73" s="55"/>
      <c r="MAB73" s="55"/>
      <c r="MAC73" s="55"/>
      <c r="MAD73" s="55"/>
      <c r="MAE73" s="55"/>
      <c r="MAF73" s="55"/>
      <c r="MAG73" s="55"/>
      <c r="MAH73" s="55"/>
      <c r="MAI73" s="55"/>
      <c r="MAJ73" s="55"/>
      <c r="MAK73" s="55"/>
      <c r="MAL73" s="55"/>
      <c r="MAM73" s="55"/>
      <c r="MAN73" s="55"/>
      <c r="MAO73" s="55"/>
      <c r="MAP73" s="55"/>
      <c r="MAQ73" s="55"/>
      <c r="MAR73" s="55"/>
      <c r="MAS73" s="55"/>
      <c r="MAT73" s="55"/>
      <c r="MAU73" s="55"/>
      <c r="MAV73" s="55"/>
      <c r="MAW73" s="55"/>
      <c r="MAX73" s="55"/>
      <c r="MAY73" s="55"/>
      <c r="MAZ73" s="55"/>
      <c r="MBA73" s="55"/>
      <c r="MBB73" s="55"/>
      <c r="MBC73" s="55"/>
      <c r="MBD73" s="55"/>
      <c r="MBE73" s="55"/>
      <c r="MBF73" s="55"/>
      <c r="MBG73" s="55"/>
      <c r="MBH73" s="55"/>
      <c r="MBI73" s="55"/>
      <c r="MBJ73" s="55"/>
      <c r="MBK73" s="55"/>
      <c r="MBL73" s="55"/>
      <c r="MBM73" s="55"/>
      <c r="MBN73" s="55"/>
      <c r="MBO73" s="55"/>
      <c r="MBP73" s="55"/>
      <c r="MBQ73" s="55"/>
      <c r="MBR73" s="55"/>
      <c r="MBS73" s="55"/>
      <c r="MBT73" s="55"/>
      <c r="MBU73" s="55"/>
      <c r="MBV73" s="55"/>
      <c r="MBW73" s="55"/>
      <c r="MBX73" s="55"/>
      <c r="MBY73" s="55"/>
      <c r="MBZ73" s="55"/>
      <c r="MCA73" s="55"/>
      <c r="MCB73" s="55"/>
      <c r="MCC73" s="55"/>
      <c r="MCD73" s="55"/>
      <c r="MCE73" s="55"/>
      <c r="MCF73" s="55"/>
      <c r="MCG73" s="55"/>
      <c r="MCH73" s="55"/>
      <c r="MCI73" s="55"/>
      <c r="MCJ73" s="55"/>
      <c r="MCK73" s="55"/>
      <c r="MCL73" s="55"/>
      <c r="MCM73" s="55"/>
      <c r="MCN73" s="55"/>
      <c r="MCO73" s="55"/>
      <c r="MCP73" s="55"/>
      <c r="MCQ73" s="55"/>
      <c r="MCR73" s="55"/>
      <c r="MCS73" s="55"/>
      <c r="MCT73" s="55"/>
      <c r="MCU73" s="55"/>
      <c r="MCV73" s="55"/>
      <c r="MCW73" s="55"/>
      <c r="MCX73" s="55"/>
      <c r="MCY73" s="55"/>
      <c r="MCZ73" s="55"/>
      <c r="MDA73" s="55"/>
      <c r="MDB73" s="55"/>
      <c r="MDC73" s="55"/>
      <c r="MDD73" s="55"/>
      <c r="MDE73" s="55"/>
      <c r="MDF73" s="55"/>
      <c r="MDG73" s="55"/>
      <c r="MDH73" s="55"/>
      <c r="MDI73" s="55"/>
      <c r="MDJ73" s="55"/>
      <c r="MDK73" s="55"/>
      <c r="MDL73" s="55"/>
      <c r="MDM73" s="55"/>
      <c r="MDN73" s="55"/>
      <c r="MDO73" s="55"/>
      <c r="MDP73" s="55"/>
      <c r="MDQ73" s="55"/>
      <c r="MDR73" s="55"/>
      <c r="MDS73" s="55"/>
      <c r="MDT73" s="55"/>
      <c r="MDU73" s="55"/>
      <c r="MDV73" s="55"/>
      <c r="MDW73" s="55"/>
      <c r="MDX73" s="55"/>
      <c r="MDY73" s="55"/>
      <c r="MDZ73" s="55"/>
      <c r="MEA73" s="55"/>
      <c r="MEB73" s="55"/>
      <c r="MEC73" s="55"/>
      <c r="MED73" s="55"/>
      <c r="MEE73" s="55"/>
      <c r="MEF73" s="55"/>
      <c r="MEG73" s="55"/>
      <c r="MEH73" s="55"/>
      <c r="MEI73" s="55"/>
      <c r="MEJ73" s="55"/>
      <c r="MEK73" s="55"/>
      <c r="MEL73" s="55"/>
      <c r="MEM73" s="55"/>
      <c r="MEN73" s="55"/>
      <c r="MEO73" s="55"/>
      <c r="MEP73" s="55"/>
      <c r="MEQ73" s="55"/>
      <c r="MER73" s="55"/>
      <c r="MES73" s="55"/>
      <c r="MET73" s="55"/>
      <c r="MEU73" s="55"/>
      <c r="MEV73" s="55"/>
      <c r="MEW73" s="55"/>
      <c r="MEX73" s="55"/>
      <c r="MEY73" s="55"/>
      <c r="MEZ73" s="55"/>
      <c r="MFA73" s="55"/>
      <c r="MFB73" s="55"/>
      <c r="MFC73" s="55"/>
      <c r="MFD73" s="55"/>
      <c r="MFE73" s="55"/>
      <c r="MFF73" s="55"/>
      <c r="MFG73" s="55"/>
      <c r="MFH73" s="55"/>
      <c r="MFI73" s="55"/>
      <c r="MFJ73" s="55"/>
      <c r="MFK73" s="55"/>
      <c r="MFL73" s="55"/>
      <c r="MFM73" s="55"/>
      <c r="MFN73" s="55"/>
      <c r="MFO73" s="55"/>
      <c r="MFP73" s="55"/>
      <c r="MFQ73" s="55"/>
      <c r="MFR73" s="55"/>
      <c r="MFS73" s="55"/>
      <c r="MFT73" s="55"/>
      <c r="MFU73" s="55"/>
      <c r="MFV73" s="55"/>
      <c r="MFW73" s="55"/>
      <c r="MFX73" s="55"/>
      <c r="MFY73" s="55"/>
      <c r="MFZ73" s="55"/>
      <c r="MGA73" s="55"/>
      <c r="MGB73" s="55"/>
      <c r="MGC73" s="55"/>
      <c r="MGD73" s="55"/>
      <c r="MGE73" s="55"/>
      <c r="MGF73" s="55"/>
      <c r="MGG73" s="55"/>
      <c r="MGH73" s="55"/>
      <c r="MGI73" s="55"/>
      <c r="MGJ73" s="55"/>
      <c r="MGK73" s="55"/>
      <c r="MGL73" s="55"/>
      <c r="MGM73" s="55"/>
      <c r="MGN73" s="55"/>
      <c r="MGO73" s="55"/>
      <c r="MGP73" s="55"/>
      <c r="MGQ73" s="55"/>
      <c r="MGR73" s="55"/>
      <c r="MGS73" s="55"/>
      <c r="MGT73" s="55"/>
      <c r="MGU73" s="55"/>
      <c r="MGV73" s="55"/>
      <c r="MGW73" s="55"/>
      <c r="MGX73" s="55"/>
      <c r="MGY73" s="55"/>
      <c r="MGZ73" s="55"/>
      <c r="MHA73" s="55"/>
      <c r="MHB73" s="55"/>
      <c r="MHC73" s="55"/>
      <c r="MHD73" s="55"/>
      <c r="MHE73" s="55"/>
      <c r="MHF73" s="55"/>
      <c r="MHG73" s="55"/>
      <c r="MHH73" s="55"/>
      <c r="MHI73" s="55"/>
      <c r="MHJ73" s="55"/>
      <c r="MHK73" s="55"/>
      <c r="MHL73" s="55"/>
      <c r="MHM73" s="55"/>
      <c r="MHN73" s="55"/>
      <c r="MHO73" s="55"/>
      <c r="MHP73" s="55"/>
      <c r="MHQ73" s="55"/>
      <c r="MHR73" s="55"/>
      <c r="MHS73" s="55"/>
      <c r="MHT73" s="55"/>
      <c r="MHU73" s="55"/>
      <c r="MHV73" s="55"/>
      <c r="MHW73" s="55"/>
      <c r="MHX73" s="55"/>
      <c r="MHY73" s="55"/>
      <c r="MHZ73" s="55"/>
      <c r="MIA73" s="55"/>
      <c r="MIB73" s="55"/>
      <c r="MIC73" s="55"/>
      <c r="MID73" s="55"/>
      <c r="MIE73" s="55"/>
      <c r="MIF73" s="55"/>
      <c r="MIG73" s="55"/>
      <c r="MIH73" s="55"/>
      <c r="MII73" s="55"/>
      <c r="MIJ73" s="55"/>
      <c r="MIK73" s="55"/>
      <c r="MIL73" s="55"/>
      <c r="MIM73" s="55"/>
      <c r="MIN73" s="55"/>
      <c r="MIO73" s="55"/>
      <c r="MIP73" s="55"/>
      <c r="MIQ73" s="55"/>
      <c r="MIR73" s="55"/>
      <c r="MIS73" s="55"/>
      <c r="MIT73" s="55"/>
      <c r="MIU73" s="55"/>
      <c r="MIV73" s="55"/>
      <c r="MIW73" s="55"/>
      <c r="MIX73" s="55"/>
      <c r="MIY73" s="55"/>
      <c r="MIZ73" s="55"/>
      <c r="MJA73" s="55"/>
      <c r="MJB73" s="55"/>
      <c r="MJC73" s="55"/>
      <c r="MJD73" s="55"/>
      <c r="MJE73" s="55"/>
      <c r="MJF73" s="55"/>
      <c r="MJG73" s="55"/>
      <c r="MJH73" s="55"/>
      <c r="MJI73" s="55"/>
      <c r="MJJ73" s="55"/>
      <c r="MJK73" s="55"/>
      <c r="MJL73" s="55"/>
      <c r="MJM73" s="55"/>
      <c r="MJN73" s="55"/>
      <c r="MJO73" s="55"/>
      <c r="MJP73" s="55"/>
      <c r="MJQ73" s="55"/>
      <c r="MJR73" s="55"/>
      <c r="MJS73" s="55"/>
      <c r="MJT73" s="55"/>
      <c r="MJU73" s="55"/>
      <c r="MJV73" s="55"/>
      <c r="MJW73" s="55"/>
      <c r="MJX73" s="55"/>
      <c r="MJY73" s="55"/>
      <c r="MJZ73" s="55"/>
      <c r="MKA73" s="55"/>
      <c r="MKB73" s="55"/>
      <c r="MKC73" s="55"/>
      <c r="MKD73" s="55"/>
      <c r="MKE73" s="55"/>
      <c r="MKF73" s="55"/>
      <c r="MKG73" s="55"/>
      <c r="MKH73" s="55"/>
      <c r="MKI73" s="55"/>
      <c r="MKJ73" s="55"/>
      <c r="MKK73" s="55"/>
      <c r="MKL73" s="55"/>
      <c r="MKM73" s="55"/>
      <c r="MKN73" s="55"/>
      <c r="MKO73" s="55"/>
      <c r="MKP73" s="55"/>
      <c r="MKQ73" s="55"/>
      <c r="MKR73" s="55"/>
      <c r="MKS73" s="55"/>
      <c r="MKT73" s="55"/>
      <c r="MKU73" s="55"/>
      <c r="MKV73" s="55"/>
      <c r="MKW73" s="55"/>
      <c r="MKX73" s="55"/>
      <c r="MKY73" s="55"/>
      <c r="MKZ73" s="55"/>
      <c r="MLA73" s="55"/>
      <c r="MLB73" s="55"/>
      <c r="MLC73" s="55"/>
      <c r="MLD73" s="55"/>
      <c r="MLE73" s="55"/>
      <c r="MLF73" s="55"/>
      <c r="MLG73" s="55"/>
      <c r="MLH73" s="55"/>
      <c r="MLI73" s="55"/>
      <c r="MLJ73" s="55"/>
      <c r="MLK73" s="55"/>
      <c r="MLL73" s="55"/>
      <c r="MLM73" s="55"/>
      <c r="MLN73" s="55"/>
      <c r="MLO73" s="55"/>
      <c r="MLP73" s="55"/>
      <c r="MLQ73" s="55"/>
      <c r="MLR73" s="55"/>
      <c r="MLS73" s="55"/>
      <c r="MLT73" s="55"/>
      <c r="MLU73" s="55"/>
      <c r="MLV73" s="55"/>
      <c r="MLW73" s="55"/>
      <c r="MLX73" s="55"/>
      <c r="MLY73" s="55"/>
      <c r="MLZ73" s="55"/>
      <c r="MMA73" s="55"/>
      <c r="MMB73" s="55"/>
      <c r="MMC73" s="55"/>
      <c r="MMD73" s="55"/>
      <c r="MME73" s="55"/>
      <c r="MMF73" s="55"/>
      <c r="MMG73" s="55"/>
      <c r="MMH73" s="55"/>
      <c r="MMI73" s="55"/>
      <c r="MMJ73" s="55"/>
      <c r="MMK73" s="55"/>
      <c r="MML73" s="55"/>
      <c r="MMM73" s="55"/>
      <c r="MMN73" s="55"/>
      <c r="MMO73" s="55"/>
      <c r="MMP73" s="55"/>
      <c r="MMQ73" s="55"/>
      <c r="MMR73" s="55"/>
      <c r="MMS73" s="55"/>
      <c r="MMT73" s="55"/>
      <c r="MMU73" s="55"/>
      <c r="MMV73" s="55"/>
      <c r="MMW73" s="55"/>
      <c r="MMX73" s="55"/>
      <c r="MMY73" s="55"/>
      <c r="MMZ73" s="55"/>
      <c r="MNA73" s="55"/>
      <c r="MNB73" s="55"/>
      <c r="MNC73" s="55"/>
      <c r="MND73" s="55"/>
      <c r="MNE73" s="55"/>
      <c r="MNF73" s="55"/>
      <c r="MNG73" s="55"/>
      <c r="MNH73" s="55"/>
      <c r="MNI73" s="55"/>
      <c r="MNJ73" s="55"/>
      <c r="MNK73" s="55"/>
      <c r="MNL73" s="55"/>
      <c r="MNM73" s="55"/>
      <c r="MNN73" s="55"/>
      <c r="MNO73" s="55"/>
      <c r="MNP73" s="55"/>
      <c r="MNQ73" s="55"/>
      <c r="MNR73" s="55"/>
      <c r="MNS73" s="55"/>
      <c r="MNT73" s="55"/>
      <c r="MNU73" s="55"/>
      <c r="MNV73" s="55"/>
      <c r="MNW73" s="55"/>
      <c r="MNX73" s="55"/>
      <c r="MNY73" s="55"/>
      <c r="MNZ73" s="55"/>
      <c r="MOA73" s="55"/>
      <c r="MOB73" s="55"/>
      <c r="MOC73" s="55"/>
      <c r="MOD73" s="55"/>
      <c r="MOE73" s="55"/>
      <c r="MOF73" s="55"/>
      <c r="MOG73" s="55"/>
      <c r="MOH73" s="55"/>
      <c r="MOI73" s="55"/>
      <c r="MOJ73" s="55"/>
      <c r="MOK73" s="55"/>
      <c r="MOL73" s="55"/>
      <c r="MOM73" s="55"/>
      <c r="MON73" s="55"/>
      <c r="MOO73" s="55"/>
      <c r="MOP73" s="55"/>
      <c r="MOQ73" s="55"/>
      <c r="MOR73" s="55"/>
      <c r="MOS73" s="55"/>
      <c r="MOT73" s="55"/>
      <c r="MOU73" s="55"/>
      <c r="MOV73" s="55"/>
      <c r="MOW73" s="55"/>
      <c r="MOX73" s="55"/>
      <c r="MOY73" s="55"/>
      <c r="MOZ73" s="55"/>
      <c r="MPA73" s="55"/>
      <c r="MPB73" s="55"/>
      <c r="MPC73" s="55"/>
      <c r="MPD73" s="55"/>
      <c r="MPE73" s="55"/>
      <c r="MPF73" s="55"/>
      <c r="MPG73" s="55"/>
      <c r="MPH73" s="55"/>
      <c r="MPI73" s="55"/>
      <c r="MPJ73" s="55"/>
      <c r="MPK73" s="55"/>
      <c r="MPL73" s="55"/>
      <c r="MPM73" s="55"/>
      <c r="MPN73" s="55"/>
      <c r="MPO73" s="55"/>
      <c r="MPP73" s="55"/>
      <c r="MPQ73" s="55"/>
      <c r="MPR73" s="55"/>
      <c r="MPS73" s="55"/>
      <c r="MPT73" s="55"/>
      <c r="MPU73" s="55"/>
      <c r="MPV73" s="55"/>
      <c r="MPW73" s="55"/>
      <c r="MPX73" s="55"/>
      <c r="MPY73" s="55"/>
      <c r="MPZ73" s="55"/>
      <c r="MQA73" s="55"/>
      <c r="MQB73" s="55"/>
      <c r="MQC73" s="55"/>
      <c r="MQD73" s="55"/>
      <c r="MQE73" s="55"/>
      <c r="MQF73" s="55"/>
      <c r="MQG73" s="55"/>
      <c r="MQH73" s="55"/>
      <c r="MQI73" s="55"/>
      <c r="MQJ73" s="55"/>
      <c r="MQK73" s="55"/>
      <c r="MQL73" s="55"/>
      <c r="MQM73" s="55"/>
      <c r="MQN73" s="55"/>
      <c r="MQO73" s="55"/>
      <c r="MQP73" s="55"/>
      <c r="MQQ73" s="55"/>
      <c r="MQR73" s="55"/>
      <c r="MQS73" s="55"/>
      <c r="MQT73" s="55"/>
      <c r="MQU73" s="55"/>
      <c r="MQV73" s="55"/>
      <c r="MQW73" s="55"/>
      <c r="MQX73" s="55"/>
      <c r="MQY73" s="55"/>
      <c r="MQZ73" s="55"/>
      <c r="MRA73" s="55"/>
      <c r="MRB73" s="55"/>
      <c r="MRC73" s="55"/>
      <c r="MRD73" s="55"/>
      <c r="MRE73" s="55"/>
      <c r="MRF73" s="55"/>
      <c r="MRG73" s="55"/>
      <c r="MRH73" s="55"/>
      <c r="MRI73" s="55"/>
      <c r="MRJ73" s="55"/>
      <c r="MRK73" s="55"/>
      <c r="MRL73" s="55"/>
      <c r="MRM73" s="55"/>
      <c r="MRN73" s="55"/>
      <c r="MRO73" s="55"/>
      <c r="MRP73" s="55"/>
      <c r="MRQ73" s="55"/>
      <c r="MRR73" s="55"/>
      <c r="MRS73" s="55"/>
      <c r="MRT73" s="55"/>
      <c r="MRU73" s="55"/>
      <c r="MRV73" s="55"/>
      <c r="MRW73" s="55"/>
      <c r="MRX73" s="55"/>
      <c r="MRY73" s="55"/>
      <c r="MRZ73" s="55"/>
      <c r="MSA73" s="55"/>
      <c r="MSB73" s="55"/>
      <c r="MSC73" s="55"/>
      <c r="MSD73" s="55"/>
      <c r="MSE73" s="55"/>
      <c r="MSF73" s="55"/>
      <c r="MSG73" s="55"/>
      <c r="MSH73" s="55"/>
      <c r="MSI73" s="55"/>
      <c r="MSJ73" s="55"/>
      <c r="MSK73" s="55"/>
      <c r="MSL73" s="55"/>
      <c r="MSM73" s="55"/>
      <c r="MSN73" s="55"/>
      <c r="MSO73" s="55"/>
      <c r="MSP73" s="55"/>
      <c r="MSQ73" s="55"/>
      <c r="MSR73" s="55"/>
      <c r="MSS73" s="55"/>
      <c r="MST73" s="55"/>
      <c r="MSU73" s="55"/>
      <c r="MSV73" s="55"/>
      <c r="MSW73" s="55"/>
      <c r="MSX73" s="55"/>
      <c r="MSY73" s="55"/>
      <c r="MSZ73" s="55"/>
      <c r="MTA73" s="55"/>
      <c r="MTB73" s="55"/>
      <c r="MTC73" s="55"/>
      <c r="MTD73" s="55"/>
      <c r="MTE73" s="55"/>
      <c r="MTF73" s="55"/>
      <c r="MTG73" s="55"/>
      <c r="MTH73" s="55"/>
      <c r="MTI73" s="55"/>
      <c r="MTJ73" s="55"/>
      <c r="MTK73" s="55"/>
      <c r="MTL73" s="55"/>
      <c r="MTM73" s="55"/>
      <c r="MTN73" s="55"/>
      <c r="MTO73" s="55"/>
      <c r="MTP73" s="55"/>
      <c r="MTQ73" s="55"/>
      <c r="MTR73" s="55"/>
      <c r="MTS73" s="55"/>
      <c r="MTT73" s="55"/>
      <c r="MTU73" s="55"/>
      <c r="MTV73" s="55"/>
      <c r="MTW73" s="55"/>
      <c r="MTX73" s="55"/>
      <c r="MTY73" s="55"/>
      <c r="MTZ73" s="55"/>
      <c r="MUA73" s="55"/>
      <c r="MUB73" s="55"/>
      <c r="MUC73" s="55"/>
      <c r="MUD73" s="55"/>
      <c r="MUE73" s="55"/>
      <c r="MUF73" s="55"/>
      <c r="MUG73" s="55"/>
      <c r="MUH73" s="55"/>
      <c r="MUI73" s="55"/>
      <c r="MUJ73" s="55"/>
      <c r="MUK73" s="55"/>
      <c r="MUL73" s="55"/>
      <c r="MUM73" s="55"/>
      <c r="MUN73" s="55"/>
      <c r="MUO73" s="55"/>
      <c r="MUP73" s="55"/>
      <c r="MUQ73" s="55"/>
      <c r="MUR73" s="55"/>
      <c r="MUS73" s="55"/>
      <c r="MUT73" s="55"/>
      <c r="MUU73" s="55"/>
      <c r="MUV73" s="55"/>
      <c r="MUW73" s="55"/>
      <c r="MUX73" s="55"/>
      <c r="MUY73" s="55"/>
      <c r="MUZ73" s="55"/>
      <c r="MVA73" s="55"/>
      <c r="MVB73" s="55"/>
      <c r="MVC73" s="55"/>
      <c r="MVD73" s="55"/>
      <c r="MVE73" s="55"/>
      <c r="MVF73" s="55"/>
      <c r="MVG73" s="55"/>
      <c r="MVH73" s="55"/>
      <c r="MVI73" s="55"/>
      <c r="MVJ73" s="55"/>
      <c r="MVK73" s="55"/>
      <c r="MVL73" s="55"/>
      <c r="MVM73" s="55"/>
      <c r="MVN73" s="55"/>
      <c r="MVO73" s="55"/>
      <c r="MVP73" s="55"/>
      <c r="MVQ73" s="55"/>
      <c r="MVR73" s="55"/>
      <c r="MVS73" s="55"/>
      <c r="MVT73" s="55"/>
      <c r="MVU73" s="55"/>
      <c r="MVV73" s="55"/>
      <c r="MVW73" s="55"/>
      <c r="MVX73" s="55"/>
      <c r="MVY73" s="55"/>
      <c r="MVZ73" s="55"/>
      <c r="MWA73" s="55"/>
      <c r="MWB73" s="55"/>
      <c r="MWC73" s="55"/>
      <c r="MWD73" s="55"/>
      <c r="MWE73" s="55"/>
      <c r="MWF73" s="55"/>
      <c r="MWG73" s="55"/>
      <c r="MWH73" s="55"/>
      <c r="MWI73" s="55"/>
      <c r="MWJ73" s="55"/>
      <c r="MWK73" s="55"/>
      <c r="MWL73" s="55"/>
      <c r="MWM73" s="55"/>
      <c r="MWN73" s="55"/>
      <c r="MWO73" s="55"/>
      <c r="MWP73" s="55"/>
      <c r="MWQ73" s="55"/>
      <c r="MWR73" s="55"/>
      <c r="MWS73" s="55"/>
      <c r="MWT73" s="55"/>
      <c r="MWU73" s="55"/>
      <c r="MWV73" s="55"/>
      <c r="MWW73" s="55"/>
      <c r="MWX73" s="55"/>
      <c r="MWY73" s="55"/>
      <c r="MWZ73" s="55"/>
      <c r="MXA73" s="55"/>
      <c r="MXB73" s="55"/>
      <c r="MXC73" s="55"/>
      <c r="MXD73" s="55"/>
      <c r="MXE73" s="55"/>
      <c r="MXF73" s="55"/>
      <c r="MXG73" s="55"/>
      <c r="MXH73" s="55"/>
      <c r="MXI73" s="55"/>
      <c r="MXJ73" s="55"/>
      <c r="MXK73" s="55"/>
      <c r="MXL73" s="55"/>
      <c r="MXM73" s="55"/>
      <c r="MXN73" s="55"/>
      <c r="MXO73" s="55"/>
      <c r="MXP73" s="55"/>
      <c r="MXQ73" s="55"/>
      <c r="MXR73" s="55"/>
      <c r="MXS73" s="55"/>
      <c r="MXT73" s="55"/>
      <c r="MXU73" s="55"/>
      <c r="MXV73" s="55"/>
      <c r="MXW73" s="55"/>
      <c r="MXX73" s="55"/>
      <c r="MXY73" s="55"/>
      <c r="MXZ73" s="55"/>
      <c r="MYA73" s="55"/>
      <c r="MYB73" s="55"/>
      <c r="MYC73" s="55"/>
      <c r="MYD73" s="55"/>
      <c r="MYE73" s="55"/>
      <c r="MYF73" s="55"/>
      <c r="MYG73" s="55"/>
      <c r="MYH73" s="55"/>
      <c r="MYI73" s="55"/>
      <c r="MYJ73" s="55"/>
      <c r="MYK73" s="55"/>
      <c r="MYL73" s="55"/>
      <c r="MYM73" s="55"/>
      <c r="MYN73" s="55"/>
      <c r="MYO73" s="55"/>
      <c r="MYP73" s="55"/>
      <c r="MYQ73" s="55"/>
      <c r="MYR73" s="55"/>
      <c r="MYS73" s="55"/>
      <c r="MYT73" s="55"/>
      <c r="MYU73" s="55"/>
      <c r="MYV73" s="55"/>
      <c r="MYW73" s="55"/>
      <c r="MYX73" s="55"/>
      <c r="MYY73" s="55"/>
      <c r="MYZ73" s="55"/>
      <c r="MZA73" s="55"/>
      <c r="MZB73" s="55"/>
      <c r="MZC73" s="55"/>
      <c r="MZD73" s="55"/>
      <c r="MZE73" s="55"/>
      <c r="MZF73" s="55"/>
      <c r="MZG73" s="55"/>
      <c r="MZH73" s="55"/>
      <c r="MZI73" s="55"/>
      <c r="MZJ73" s="55"/>
      <c r="MZK73" s="55"/>
      <c r="MZL73" s="55"/>
      <c r="MZM73" s="55"/>
      <c r="MZN73" s="55"/>
      <c r="MZO73" s="55"/>
      <c r="MZP73" s="55"/>
      <c r="MZQ73" s="55"/>
      <c r="MZR73" s="55"/>
      <c r="MZS73" s="55"/>
      <c r="MZT73" s="55"/>
      <c r="MZU73" s="55"/>
      <c r="MZV73" s="55"/>
      <c r="MZW73" s="55"/>
      <c r="MZX73" s="55"/>
      <c r="MZY73" s="55"/>
      <c r="MZZ73" s="55"/>
      <c r="NAA73" s="55"/>
      <c r="NAB73" s="55"/>
      <c r="NAC73" s="55"/>
      <c r="NAD73" s="55"/>
      <c r="NAE73" s="55"/>
      <c r="NAF73" s="55"/>
      <c r="NAG73" s="55"/>
      <c r="NAH73" s="55"/>
      <c r="NAI73" s="55"/>
      <c r="NAJ73" s="55"/>
      <c r="NAK73" s="55"/>
      <c r="NAL73" s="55"/>
      <c r="NAM73" s="55"/>
      <c r="NAN73" s="55"/>
      <c r="NAO73" s="55"/>
      <c r="NAP73" s="55"/>
      <c r="NAQ73" s="55"/>
      <c r="NAR73" s="55"/>
      <c r="NAS73" s="55"/>
      <c r="NAT73" s="55"/>
      <c r="NAU73" s="55"/>
      <c r="NAV73" s="55"/>
      <c r="NAW73" s="55"/>
      <c r="NAX73" s="55"/>
      <c r="NAY73" s="55"/>
      <c r="NAZ73" s="55"/>
      <c r="NBA73" s="55"/>
      <c r="NBB73" s="55"/>
      <c r="NBC73" s="55"/>
      <c r="NBD73" s="55"/>
      <c r="NBE73" s="55"/>
      <c r="NBF73" s="55"/>
      <c r="NBG73" s="55"/>
      <c r="NBH73" s="55"/>
      <c r="NBI73" s="55"/>
      <c r="NBJ73" s="55"/>
      <c r="NBK73" s="55"/>
      <c r="NBL73" s="55"/>
      <c r="NBM73" s="55"/>
      <c r="NBN73" s="55"/>
      <c r="NBO73" s="55"/>
      <c r="NBP73" s="55"/>
      <c r="NBQ73" s="55"/>
      <c r="NBR73" s="55"/>
      <c r="NBS73" s="55"/>
      <c r="NBT73" s="55"/>
      <c r="NBU73" s="55"/>
      <c r="NBV73" s="55"/>
      <c r="NBW73" s="55"/>
      <c r="NBX73" s="55"/>
      <c r="NBY73" s="55"/>
      <c r="NBZ73" s="55"/>
      <c r="NCA73" s="55"/>
      <c r="NCB73" s="55"/>
      <c r="NCC73" s="55"/>
      <c r="NCD73" s="55"/>
      <c r="NCE73" s="55"/>
      <c r="NCF73" s="55"/>
      <c r="NCG73" s="55"/>
      <c r="NCH73" s="55"/>
      <c r="NCI73" s="55"/>
      <c r="NCJ73" s="55"/>
      <c r="NCK73" s="55"/>
      <c r="NCL73" s="55"/>
      <c r="NCM73" s="55"/>
      <c r="NCN73" s="55"/>
      <c r="NCO73" s="55"/>
      <c r="NCP73" s="55"/>
      <c r="NCQ73" s="55"/>
      <c r="NCR73" s="55"/>
      <c r="NCS73" s="55"/>
      <c r="NCT73" s="55"/>
      <c r="NCU73" s="55"/>
      <c r="NCV73" s="55"/>
      <c r="NCW73" s="55"/>
      <c r="NCX73" s="55"/>
      <c r="NCY73" s="55"/>
      <c r="NCZ73" s="55"/>
      <c r="NDA73" s="55"/>
      <c r="NDB73" s="55"/>
      <c r="NDC73" s="55"/>
      <c r="NDD73" s="55"/>
      <c r="NDE73" s="55"/>
      <c r="NDF73" s="55"/>
      <c r="NDG73" s="55"/>
      <c r="NDH73" s="55"/>
      <c r="NDI73" s="55"/>
      <c r="NDJ73" s="55"/>
      <c r="NDK73" s="55"/>
      <c r="NDL73" s="55"/>
      <c r="NDM73" s="55"/>
      <c r="NDN73" s="55"/>
      <c r="NDO73" s="55"/>
      <c r="NDP73" s="55"/>
      <c r="NDQ73" s="55"/>
      <c r="NDR73" s="55"/>
      <c r="NDS73" s="55"/>
      <c r="NDT73" s="55"/>
      <c r="NDU73" s="55"/>
      <c r="NDV73" s="55"/>
      <c r="NDW73" s="55"/>
      <c r="NDX73" s="55"/>
      <c r="NDY73" s="55"/>
      <c r="NDZ73" s="55"/>
      <c r="NEA73" s="55"/>
      <c r="NEB73" s="55"/>
      <c r="NEC73" s="55"/>
      <c r="NED73" s="55"/>
      <c r="NEE73" s="55"/>
      <c r="NEF73" s="55"/>
      <c r="NEG73" s="55"/>
      <c r="NEH73" s="55"/>
      <c r="NEI73" s="55"/>
      <c r="NEJ73" s="55"/>
      <c r="NEK73" s="55"/>
      <c r="NEL73" s="55"/>
      <c r="NEM73" s="55"/>
      <c r="NEN73" s="55"/>
      <c r="NEO73" s="55"/>
      <c r="NEP73" s="55"/>
      <c r="NEQ73" s="55"/>
      <c r="NER73" s="55"/>
      <c r="NES73" s="55"/>
      <c r="NET73" s="55"/>
      <c r="NEU73" s="55"/>
      <c r="NEV73" s="55"/>
      <c r="NEW73" s="55"/>
      <c r="NEX73" s="55"/>
      <c r="NEY73" s="55"/>
      <c r="NEZ73" s="55"/>
      <c r="NFA73" s="55"/>
      <c r="NFB73" s="55"/>
      <c r="NFC73" s="55"/>
      <c r="NFD73" s="55"/>
      <c r="NFE73" s="55"/>
      <c r="NFF73" s="55"/>
      <c r="NFG73" s="55"/>
      <c r="NFH73" s="55"/>
      <c r="NFI73" s="55"/>
      <c r="NFJ73" s="55"/>
      <c r="NFK73" s="55"/>
      <c r="NFL73" s="55"/>
      <c r="NFM73" s="55"/>
      <c r="NFN73" s="55"/>
      <c r="NFO73" s="55"/>
      <c r="NFP73" s="55"/>
      <c r="NFQ73" s="55"/>
      <c r="NFR73" s="55"/>
      <c r="NFS73" s="55"/>
      <c r="NFT73" s="55"/>
      <c r="NFU73" s="55"/>
      <c r="NFV73" s="55"/>
      <c r="NFW73" s="55"/>
      <c r="NFX73" s="55"/>
      <c r="NFY73" s="55"/>
      <c r="NFZ73" s="55"/>
      <c r="NGA73" s="55"/>
      <c r="NGB73" s="55"/>
      <c r="NGC73" s="55"/>
      <c r="NGD73" s="55"/>
      <c r="NGE73" s="55"/>
      <c r="NGF73" s="55"/>
      <c r="NGG73" s="55"/>
      <c r="NGH73" s="55"/>
      <c r="NGI73" s="55"/>
      <c r="NGJ73" s="55"/>
      <c r="NGK73" s="55"/>
      <c r="NGL73" s="55"/>
      <c r="NGM73" s="55"/>
      <c r="NGN73" s="55"/>
      <c r="NGO73" s="55"/>
      <c r="NGP73" s="55"/>
      <c r="NGQ73" s="55"/>
      <c r="NGR73" s="55"/>
      <c r="NGS73" s="55"/>
      <c r="NGT73" s="55"/>
      <c r="NGU73" s="55"/>
      <c r="NGV73" s="55"/>
      <c r="NGW73" s="55"/>
      <c r="NGX73" s="55"/>
      <c r="NGY73" s="55"/>
      <c r="NGZ73" s="55"/>
      <c r="NHA73" s="55"/>
      <c r="NHB73" s="55"/>
      <c r="NHC73" s="55"/>
      <c r="NHD73" s="55"/>
      <c r="NHE73" s="55"/>
      <c r="NHF73" s="55"/>
      <c r="NHG73" s="55"/>
      <c r="NHH73" s="55"/>
      <c r="NHI73" s="55"/>
      <c r="NHJ73" s="55"/>
      <c r="NHK73" s="55"/>
      <c r="NHL73" s="55"/>
      <c r="NHM73" s="55"/>
      <c r="NHN73" s="55"/>
      <c r="NHO73" s="55"/>
      <c r="NHP73" s="55"/>
      <c r="NHQ73" s="55"/>
      <c r="NHR73" s="55"/>
      <c r="NHS73" s="55"/>
      <c r="NHT73" s="55"/>
      <c r="NHU73" s="55"/>
      <c r="NHV73" s="55"/>
      <c r="NHW73" s="55"/>
      <c r="NHX73" s="55"/>
      <c r="NHY73" s="55"/>
      <c r="NHZ73" s="55"/>
      <c r="NIA73" s="55"/>
      <c r="NIB73" s="55"/>
      <c r="NIC73" s="55"/>
      <c r="NID73" s="55"/>
      <c r="NIE73" s="55"/>
      <c r="NIF73" s="55"/>
      <c r="NIG73" s="55"/>
      <c r="NIH73" s="55"/>
      <c r="NII73" s="55"/>
      <c r="NIJ73" s="55"/>
      <c r="NIK73" s="55"/>
      <c r="NIL73" s="55"/>
      <c r="NIM73" s="55"/>
      <c r="NIN73" s="55"/>
      <c r="NIO73" s="55"/>
      <c r="NIP73" s="55"/>
      <c r="NIQ73" s="55"/>
      <c r="NIR73" s="55"/>
      <c r="NIS73" s="55"/>
      <c r="NIT73" s="55"/>
      <c r="NIU73" s="55"/>
      <c r="NIV73" s="55"/>
      <c r="NIW73" s="55"/>
      <c r="NIX73" s="55"/>
      <c r="NIY73" s="55"/>
      <c r="NIZ73" s="55"/>
      <c r="NJA73" s="55"/>
      <c r="NJB73" s="55"/>
      <c r="NJC73" s="55"/>
      <c r="NJD73" s="55"/>
      <c r="NJE73" s="55"/>
      <c r="NJF73" s="55"/>
      <c r="NJG73" s="55"/>
      <c r="NJH73" s="55"/>
      <c r="NJI73" s="55"/>
      <c r="NJJ73" s="55"/>
      <c r="NJK73" s="55"/>
      <c r="NJL73" s="55"/>
      <c r="NJM73" s="55"/>
      <c r="NJN73" s="55"/>
      <c r="NJO73" s="55"/>
      <c r="NJP73" s="55"/>
      <c r="NJQ73" s="55"/>
      <c r="NJR73" s="55"/>
      <c r="NJS73" s="55"/>
      <c r="NJT73" s="55"/>
      <c r="NJU73" s="55"/>
      <c r="NJV73" s="55"/>
      <c r="NJW73" s="55"/>
      <c r="NJX73" s="55"/>
      <c r="NJY73" s="55"/>
      <c r="NJZ73" s="55"/>
      <c r="NKA73" s="55"/>
      <c r="NKB73" s="55"/>
      <c r="NKC73" s="55"/>
      <c r="NKD73" s="55"/>
      <c r="NKE73" s="55"/>
      <c r="NKF73" s="55"/>
      <c r="NKG73" s="55"/>
      <c r="NKH73" s="55"/>
      <c r="NKI73" s="55"/>
      <c r="NKJ73" s="55"/>
      <c r="NKK73" s="55"/>
      <c r="NKL73" s="55"/>
      <c r="NKM73" s="55"/>
      <c r="NKN73" s="55"/>
      <c r="NKO73" s="55"/>
      <c r="NKP73" s="55"/>
      <c r="NKQ73" s="55"/>
      <c r="NKR73" s="55"/>
      <c r="NKS73" s="55"/>
      <c r="NKT73" s="55"/>
      <c r="NKU73" s="55"/>
      <c r="NKV73" s="55"/>
      <c r="NKW73" s="55"/>
      <c r="NKX73" s="55"/>
      <c r="NKY73" s="55"/>
      <c r="NKZ73" s="55"/>
      <c r="NLA73" s="55"/>
      <c r="NLB73" s="55"/>
      <c r="NLC73" s="55"/>
      <c r="NLD73" s="55"/>
      <c r="NLE73" s="55"/>
      <c r="NLF73" s="55"/>
      <c r="NLG73" s="55"/>
      <c r="NLH73" s="55"/>
      <c r="NLI73" s="55"/>
      <c r="NLJ73" s="55"/>
      <c r="NLK73" s="55"/>
      <c r="NLL73" s="55"/>
      <c r="NLM73" s="55"/>
      <c r="NLN73" s="55"/>
      <c r="NLO73" s="55"/>
      <c r="NLP73" s="55"/>
      <c r="NLQ73" s="55"/>
      <c r="NLR73" s="55"/>
      <c r="NLS73" s="55"/>
      <c r="NLT73" s="55"/>
      <c r="NLU73" s="55"/>
      <c r="NLV73" s="55"/>
      <c r="NLW73" s="55"/>
      <c r="NLX73" s="55"/>
      <c r="NLY73" s="55"/>
      <c r="NLZ73" s="55"/>
      <c r="NMA73" s="55"/>
      <c r="NMB73" s="55"/>
      <c r="NMC73" s="55"/>
      <c r="NMD73" s="55"/>
      <c r="NME73" s="55"/>
      <c r="NMF73" s="55"/>
      <c r="NMG73" s="55"/>
      <c r="NMH73" s="55"/>
      <c r="NMI73" s="55"/>
      <c r="NMJ73" s="55"/>
      <c r="NMK73" s="55"/>
      <c r="NML73" s="55"/>
      <c r="NMM73" s="55"/>
      <c r="NMN73" s="55"/>
      <c r="NMO73" s="55"/>
      <c r="NMP73" s="55"/>
      <c r="NMQ73" s="55"/>
      <c r="NMR73" s="55"/>
      <c r="NMS73" s="55"/>
      <c r="NMT73" s="55"/>
      <c r="NMU73" s="55"/>
      <c r="NMV73" s="55"/>
      <c r="NMW73" s="55"/>
      <c r="NMX73" s="55"/>
      <c r="NMY73" s="55"/>
      <c r="NMZ73" s="55"/>
      <c r="NNA73" s="55"/>
      <c r="NNB73" s="55"/>
      <c r="NNC73" s="55"/>
      <c r="NND73" s="55"/>
      <c r="NNE73" s="55"/>
      <c r="NNF73" s="55"/>
      <c r="NNG73" s="55"/>
      <c r="NNH73" s="55"/>
      <c r="NNI73" s="55"/>
      <c r="NNJ73" s="55"/>
      <c r="NNK73" s="55"/>
      <c r="NNL73" s="55"/>
      <c r="NNM73" s="55"/>
      <c r="NNN73" s="55"/>
      <c r="NNO73" s="55"/>
      <c r="NNP73" s="55"/>
      <c r="NNQ73" s="55"/>
      <c r="NNR73" s="55"/>
      <c r="NNS73" s="55"/>
      <c r="NNT73" s="55"/>
      <c r="NNU73" s="55"/>
      <c r="NNV73" s="55"/>
      <c r="NNW73" s="55"/>
      <c r="NNX73" s="55"/>
      <c r="NNY73" s="55"/>
      <c r="NNZ73" s="55"/>
      <c r="NOA73" s="55"/>
      <c r="NOB73" s="55"/>
      <c r="NOC73" s="55"/>
      <c r="NOD73" s="55"/>
      <c r="NOE73" s="55"/>
      <c r="NOF73" s="55"/>
      <c r="NOG73" s="55"/>
      <c r="NOH73" s="55"/>
      <c r="NOI73" s="55"/>
      <c r="NOJ73" s="55"/>
      <c r="NOK73" s="55"/>
      <c r="NOL73" s="55"/>
      <c r="NOM73" s="55"/>
      <c r="NON73" s="55"/>
      <c r="NOO73" s="55"/>
      <c r="NOP73" s="55"/>
      <c r="NOQ73" s="55"/>
      <c r="NOR73" s="55"/>
      <c r="NOS73" s="55"/>
      <c r="NOT73" s="55"/>
      <c r="NOU73" s="55"/>
      <c r="NOV73" s="55"/>
      <c r="NOW73" s="55"/>
      <c r="NOX73" s="55"/>
      <c r="NOY73" s="55"/>
      <c r="NOZ73" s="55"/>
      <c r="NPA73" s="55"/>
      <c r="NPB73" s="55"/>
      <c r="NPC73" s="55"/>
      <c r="NPD73" s="55"/>
      <c r="NPE73" s="55"/>
      <c r="NPF73" s="55"/>
      <c r="NPG73" s="55"/>
      <c r="NPH73" s="55"/>
      <c r="NPI73" s="55"/>
      <c r="NPJ73" s="55"/>
      <c r="NPK73" s="55"/>
      <c r="NPL73" s="55"/>
      <c r="NPM73" s="55"/>
      <c r="NPN73" s="55"/>
      <c r="NPO73" s="55"/>
      <c r="NPP73" s="55"/>
      <c r="NPQ73" s="55"/>
      <c r="NPR73" s="55"/>
      <c r="NPS73" s="55"/>
      <c r="NPT73" s="55"/>
      <c r="NPU73" s="55"/>
      <c r="NPV73" s="55"/>
      <c r="NPW73" s="55"/>
      <c r="NPX73" s="55"/>
      <c r="NPY73" s="55"/>
      <c r="NPZ73" s="55"/>
      <c r="NQA73" s="55"/>
      <c r="NQB73" s="55"/>
      <c r="NQC73" s="55"/>
      <c r="NQD73" s="55"/>
      <c r="NQE73" s="55"/>
      <c r="NQF73" s="55"/>
      <c r="NQG73" s="55"/>
      <c r="NQH73" s="55"/>
      <c r="NQI73" s="55"/>
      <c r="NQJ73" s="55"/>
      <c r="NQK73" s="55"/>
      <c r="NQL73" s="55"/>
      <c r="NQM73" s="55"/>
      <c r="NQN73" s="55"/>
      <c r="NQO73" s="55"/>
      <c r="NQP73" s="55"/>
      <c r="NQQ73" s="55"/>
      <c r="NQR73" s="55"/>
      <c r="NQS73" s="55"/>
      <c r="NQT73" s="55"/>
      <c r="NQU73" s="55"/>
      <c r="NQV73" s="55"/>
      <c r="NQW73" s="55"/>
      <c r="NQX73" s="55"/>
      <c r="NQY73" s="55"/>
      <c r="NQZ73" s="55"/>
      <c r="NRA73" s="55"/>
      <c r="NRB73" s="55"/>
      <c r="NRC73" s="55"/>
      <c r="NRD73" s="55"/>
      <c r="NRE73" s="55"/>
      <c r="NRF73" s="55"/>
      <c r="NRG73" s="55"/>
      <c r="NRH73" s="55"/>
      <c r="NRI73" s="55"/>
      <c r="NRJ73" s="55"/>
      <c r="NRK73" s="55"/>
      <c r="NRL73" s="55"/>
      <c r="NRM73" s="55"/>
      <c r="NRN73" s="55"/>
      <c r="NRO73" s="55"/>
      <c r="NRP73" s="55"/>
      <c r="NRQ73" s="55"/>
      <c r="NRR73" s="55"/>
      <c r="NRS73" s="55"/>
      <c r="NRT73" s="55"/>
      <c r="NRU73" s="55"/>
      <c r="NRV73" s="55"/>
      <c r="NRW73" s="55"/>
      <c r="NRX73" s="55"/>
      <c r="NRY73" s="55"/>
      <c r="NRZ73" s="55"/>
      <c r="NSA73" s="55"/>
      <c r="NSB73" s="55"/>
      <c r="NSC73" s="55"/>
      <c r="NSD73" s="55"/>
      <c r="NSE73" s="55"/>
      <c r="NSF73" s="55"/>
      <c r="NSG73" s="55"/>
      <c r="NSH73" s="55"/>
      <c r="NSI73" s="55"/>
      <c r="NSJ73" s="55"/>
      <c r="NSK73" s="55"/>
      <c r="NSL73" s="55"/>
      <c r="NSM73" s="55"/>
      <c r="NSN73" s="55"/>
      <c r="NSO73" s="55"/>
      <c r="NSP73" s="55"/>
      <c r="NSQ73" s="55"/>
      <c r="NSR73" s="55"/>
      <c r="NSS73" s="55"/>
      <c r="NST73" s="55"/>
      <c r="NSU73" s="55"/>
      <c r="NSV73" s="55"/>
      <c r="NSW73" s="55"/>
      <c r="NSX73" s="55"/>
      <c r="NSY73" s="55"/>
      <c r="NSZ73" s="55"/>
      <c r="NTA73" s="55"/>
      <c r="NTB73" s="55"/>
      <c r="NTC73" s="55"/>
      <c r="NTD73" s="55"/>
      <c r="NTE73" s="55"/>
      <c r="NTF73" s="55"/>
      <c r="NTG73" s="55"/>
      <c r="NTH73" s="55"/>
      <c r="NTI73" s="55"/>
      <c r="NTJ73" s="55"/>
      <c r="NTK73" s="55"/>
      <c r="NTL73" s="55"/>
      <c r="NTM73" s="55"/>
      <c r="NTN73" s="55"/>
      <c r="NTO73" s="55"/>
      <c r="NTP73" s="55"/>
      <c r="NTQ73" s="55"/>
      <c r="NTR73" s="55"/>
      <c r="NTS73" s="55"/>
      <c r="NTT73" s="55"/>
      <c r="NTU73" s="55"/>
      <c r="NTV73" s="55"/>
      <c r="NTW73" s="55"/>
      <c r="NTX73" s="55"/>
      <c r="NTY73" s="55"/>
      <c r="NTZ73" s="55"/>
      <c r="NUA73" s="55"/>
      <c r="NUB73" s="55"/>
      <c r="NUC73" s="55"/>
      <c r="NUD73" s="55"/>
      <c r="NUE73" s="55"/>
      <c r="NUF73" s="55"/>
      <c r="NUG73" s="55"/>
      <c r="NUH73" s="55"/>
      <c r="NUI73" s="55"/>
      <c r="NUJ73" s="55"/>
      <c r="NUK73" s="55"/>
      <c r="NUL73" s="55"/>
      <c r="NUM73" s="55"/>
      <c r="NUN73" s="55"/>
      <c r="NUO73" s="55"/>
      <c r="NUP73" s="55"/>
      <c r="NUQ73" s="55"/>
      <c r="NUR73" s="55"/>
      <c r="NUS73" s="55"/>
      <c r="NUT73" s="55"/>
      <c r="NUU73" s="55"/>
      <c r="NUV73" s="55"/>
      <c r="NUW73" s="55"/>
      <c r="NUX73" s="55"/>
      <c r="NUY73" s="55"/>
      <c r="NUZ73" s="55"/>
      <c r="NVA73" s="55"/>
      <c r="NVB73" s="55"/>
      <c r="NVC73" s="55"/>
      <c r="NVD73" s="55"/>
      <c r="NVE73" s="55"/>
      <c r="NVF73" s="55"/>
      <c r="NVG73" s="55"/>
      <c r="NVH73" s="55"/>
      <c r="NVI73" s="55"/>
      <c r="NVJ73" s="55"/>
      <c r="NVK73" s="55"/>
      <c r="NVL73" s="55"/>
      <c r="NVM73" s="55"/>
      <c r="NVN73" s="55"/>
      <c r="NVO73" s="55"/>
      <c r="NVP73" s="55"/>
      <c r="NVQ73" s="55"/>
      <c r="NVR73" s="55"/>
      <c r="NVS73" s="55"/>
      <c r="NVT73" s="55"/>
      <c r="NVU73" s="55"/>
      <c r="NVV73" s="55"/>
      <c r="NVW73" s="55"/>
      <c r="NVX73" s="55"/>
      <c r="NVY73" s="55"/>
      <c r="NVZ73" s="55"/>
      <c r="NWA73" s="55"/>
      <c r="NWB73" s="55"/>
      <c r="NWC73" s="55"/>
      <c r="NWD73" s="55"/>
      <c r="NWE73" s="55"/>
      <c r="NWF73" s="55"/>
      <c r="NWG73" s="55"/>
      <c r="NWH73" s="55"/>
      <c r="NWI73" s="55"/>
      <c r="NWJ73" s="55"/>
      <c r="NWK73" s="55"/>
      <c r="NWL73" s="55"/>
      <c r="NWM73" s="55"/>
      <c r="NWN73" s="55"/>
      <c r="NWO73" s="55"/>
      <c r="NWP73" s="55"/>
      <c r="NWQ73" s="55"/>
      <c r="NWR73" s="55"/>
      <c r="NWS73" s="55"/>
      <c r="NWT73" s="55"/>
      <c r="NWU73" s="55"/>
      <c r="NWV73" s="55"/>
      <c r="NWW73" s="55"/>
      <c r="NWX73" s="55"/>
      <c r="NWY73" s="55"/>
      <c r="NWZ73" s="55"/>
      <c r="NXA73" s="55"/>
      <c r="NXB73" s="55"/>
      <c r="NXC73" s="55"/>
      <c r="NXD73" s="55"/>
      <c r="NXE73" s="55"/>
      <c r="NXF73" s="55"/>
      <c r="NXG73" s="55"/>
      <c r="NXH73" s="55"/>
      <c r="NXI73" s="55"/>
      <c r="NXJ73" s="55"/>
      <c r="NXK73" s="55"/>
      <c r="NXL73" s="55"/>
      <c r="NXM73" s="55"/>
      <c r="NXN73" s="55"/>
      <c r="NXO73" s="55"/>
      <c r="NXP73" s="55"/>
      <c r="NXQ73" s="55"/>
      <c r="NXR73" s="55"/>
      <c r="NXS73" s="55"/>
      <c r="NXT73" s="55"/>
      <c r="NXU73" s="55"/>
      <c r="NXV73" s="55"/>
      <c r="NXW73" s="55"/>
      <c r="NXX73" s="55"/>
      <c r="NXY73" s="55"/>
      <c r="NXZ73" s="55"/>
      <c r="NYA73" s="55"/>
      <c r="NYB73" s="55"/>
      <c r="NYC73" s="55"/>
      <c r="NYD73" s="55"/>
      <c r="NYE73" s="55"/>
      <c r="NYF73" s="55"/>
      <c r="NYG73" s="55"/>
      <c r="NYH73" s="55"/>
      <c r="NYI73" s="55"/>
      <c r="NYJ73" s="55"/>
      <c r="NYK73" s="55"/>
      <c r="NYL73" s="55"/>
      <c r="NYM73" s="55"/>
      <c r="NYN73" s="55"/>
      <c r="NYO73" s="55"/>
      <c r="NYP73" s="55"/>
      <c r="NYQ73" s="55"/>
      <c r="NYR73" s="55"/>
      <c r="NYS73" s="55"/>
      <c r="NYT73" s="55"/>
      <c r="NYU73" s="55"/>
      <c r="NYV73" s="55"/>
      <c r="NYW73" s="55"/>
      <c r="NYX73" s="55"/>
      <c r="NYY73" s="55"/>
      <c r="NYZ73" s="55"/>
      <c r="NZA73" s="55"/>
      <c r="NZB73" s="55"/>
      <c r="NZC73" s="55"/>
      <c r="NZD73" s="55"/>
      <c r="NZE73" s="55"/>
      <c r="NZF73" s="55"/>
      <c r="NZG73" s="55"/>
      <c r="NZH73" s="55"/>
      <c r="NZI73" s="55"/>
      <c r="NZJ73" s="55"/>
      <c r="NZK73" s="55"/>
      <c r="NZL73" s="55"/>
      <c r="NZM73" s="55"/>
      <c r="NZN73" s="55"/>
      <c r="NZO73" s="55"/>
      <c r="NZP73" s="55"/>
      <c r="NZQ73" s="55"/>
      <c r="NZR73" s="55"/>
      <c r="NZS73" s="55"/>
      <c r="NZT73" s="55"/>
      <c r="NZU73" s="55"/>
      <c r="NZV73" s="55"/>
      <c r="NZW73" s="55"/>
      <c r="NZX73" s="55"/>
      <c r="NZY73" s="55"/>
      <c r="NZZ73" s="55"/>
      <c r="OAA73" s="55"/>
      <c r="OAB73" s="55"/>
      <c r="OAC73" s="55"/>
      <c r="OAD73" s="55"/>
      <c r="OAE73" s="55"/>
      <c r="OAF73" s="55"/>
      <c r="OAG73" s="55"/>
      <c r="OAH73" s="55"/>
      <c r="OAI73" s="55"/>
      <c r="OAJ73" s="55"/>
      <c r="OAK73" s="55"/>
      <c r="OAL73" s="55"/>
      <c r="OAM73" s="55"/>
      <c r="OAN73" s="55"/>
      <c r="OAO73" s="55"/>
      <c r="OAP73" s="55"/>
      <c r="OAQ73" s="55"/>
      <c r="OAR73" s="55"/>
      <c r="OAS73" s="55"/>
      <c r="OAT73" s="55"/>
      <c r="OAU73" s="55"/>
      <c r="OAV73" s="55"/>
      <c r="OAW73" s="55"/>
      <c r="OAX73" s="55"/>
      <c r="OAY73" s="55"/>
      <c r="OAZ73" s="55"/>
      <c r="OBA73" s="55"/>
      <c r="OBB73" s="55"/>
      <c r="OBC73" s="55"/>
      <c r="OBD73" s="55"/>
      <c r="OBE73" s="55"/>
      <c r="OBF73" s="55"/>
      <c r="OBG73" s="55"/>
      <c r="OBH73" s="55"/>
      <c r="OBI73" s="55"/>
      <c r="OBJ73" s="55"/>
      <c r="OBK73" s="55"/>
      <c r="OBL73" s="55"/>
      <c r="OBM73" s="55"/>
      <c r="OBN73" s="55"/>
      <c r="OBO73" s="55"/>
      <c r="OBP73" s="55"/>
      <c r="OBQ73" s="55"/>
      <c r="OBR73" s="55"/>
      <c r="OBS73" s="55"/>
      <c r="OBT73" s="55"/>
      <c r="OBU73" s="55"/>
      <c r="OBV73" s="55"/>
      <c r="OBW73" s="55"/>
      <c r="OBX73" s="55"/>
      <c r="OBY73" s="55"/>
      <c r="OBZ73" s="55"/>
      <c r="OCA73" s="55"/>
      <c r="OCB73" s="55"/>
      <c r="OCC73" s="55"/>
      <c r="OCD73" s="55"/>
      <c r="OCE73" s="55"/>
      <c r="OCF73" s="55"/>
      <c r="OCG73" s="55"/>
      <c r="OCH73" s="55"/>
      <c r="OCI73" s="55"/>
      <c r="OCJ73" s="55"/>
      <c r="OCK73" s="55"/>
      <c r="OCL73" s="55"/>
      <c r="OCM73" s="55"/>
      <c r="OCN73" s="55"/>
      <c r="OCO73" s="55"/>
      <c r="OCP73" s="55"/>
      <c r="OCQ73" s="55"/>
      <c r="OCR73" s="55"/>
      <c r="OCS73" s="55"/>
      <c r="OCT73" s="55"/>
      <c r="OCU73" s="55"/>
      <c r="OCV73" s="55"/>
      <c r="OCW73" s="55"/>
      <c r="OCX73" s="55"/>
      <c r="OCY73" s="55"/>
      <c r="OCZ73" s="55"/>
      <c r="ODA73" s="55"/>
      <c r="ODB73" s="55"/>
      <c r="ODC73" s="55"/>
      <c r="ODD73" s="55"/>
      <c r="ODE73" s="55"/>
      <c r="ODF73" s="55"/>
      <c r="ODG73" s="55"/>
      <c r="ODH73" s="55"/>
      <c r="ODI73" s="55"/>
      <c r="ODJ73" s="55"/>
      <c r="ODK73" s="55"/>
      <c r="ODL73" s="55"/>
      <c r="ODM73" s="55"/>
      <c r="ODN73" s="55"/>
      <c r="ODO73" s="55"/>
      <c r="ODP73" s="55"/>
      <c r="ODQ73" s="55"/>
      <c r="ODR73" s="55"/>
      <c r="ODS73" s="55"/>
      <c r="ODT73" s="55"/>
      <c r="ODU73" s="55"/>
      <c r="ODV73" s="55"/>
      <c r="ODW73" s="55"/>
      <c r="ODX73" s="55"/>
      <c r="ODY73" s="55"/>
      <c r="ODZ73" s="55"/>
      <c r="OEA73" s="55"/>
      <c r="OEB73" s="55"/>
      <c r="OEC73" s="55"/>
      <c r="OED73" s="55"/>
      <c r="OEE73" s="55"/>
      <c r="OEF73" s="55"/>
      <c r="OEG73" s="55"/>
      <c r="OEH73" s="55"/>
      <c r="OEI73" s="55"/>
      <c r="OEJ73" s="55"/>
      <c r="OEK73" s="55"/>
      <c r="OEL73" s="55"/>
      <c r="OEM73" s="55"/>
      <c r="OEN73" s="55"/>
      <c r="OEO73" s="55"/>
      <c r="OEP73" s="55"/>
      <c r="OEQ73" s="55"/>
      <c r="OER73" s="55"/>
      <c r="OES73" s="55"/>
      <c r="OET73" s="55"/>
      <c r="OEU73" s="55"/>
      <c r="OEV73" s="55"/>
      <c r="OEW73" s="55"/>
      <c r="OEX73" s="55"/>
      <c r="OEY73" s="55"/>
      <c r="OEZ73" s="55"/>
      <c r="OFA73" s="55"/>
      <c r="OFB73" s="55"/>
      <c r="OFC73" s="55"/>
      <c r="OFD73" s="55"/>
      <c r="OFE73" s="55"/>
      <c r="OFF73" s="55"/>
      <c r="OFG73" s="55"/>
      <c r="OFH73" s="55"/>
      <c r="OFI73" s="55"/>
      <c r="OFJ73" s="55"/>
      <c r="OFK73" s="55"/>
      <c r="OFL73" s="55"/>
      <c r="OFM73" s="55"/>
      <c r="OFN73" s="55"/>
      <c r="OFO73" s="55"/>
      <c r="OFP73" s="55"/>
      <c r="OFQ73" s="55"/>
      <c r="OFR73" s="55"/>
      <c r="OFS73" s="55"/>
      <c r="OFT73" s="55"/>
      <c r="OFU73" s="55"/>
      <c r="OFV73" s="55"/>
      <c r="OFW73" s="55"/>
      <c r="OFX73" s="55"/>
      <c r="OFY73" s="55"/>
      <c r="OFZ73" s="55"/>
      <c r="OGA73" s="55"/>
      <c r="OGB73" s="55"/>
      <c r="OGC73" s="55"/>
      <c r="OGD73" s="55"/>
      <c r="OGE73" s="55"/>
      <c r="OGF73" s="55"/>
      <c r="OGG73" s="55"/>
      <c r="OGH73" s="55"/>
      <c r="OGI73" s="55"/>
      <c r="OGJ73" s="55"/>
      <c r="OGK73" s="55"/>
      <c r="OGL73" s="55"/>
      <c r="OGM73" s="55"/>
      <c r="OGN73" s="55"/>
      <c r="OGO73" s="55"/>
      <c r="OGP73" s="55"/>
      <c r="OGQ73" s="55"/>
      <c r="OGR73" s="55"/>
      <c r="OGS73" s="55"/>
      <c r="OGT73" s="55"/>
      <c r="OGU73" s="55"/>
      <c r="OGV73" s="55"/>
      <c r="OGW73" s="55"/>
      <c r="OGX73" s="55"/>
      <c r="OGY73" s="55"/>
      <c r="OGZ73" s="55"/>
      <c r="OHA73" s="55"/>
      <c r="OHB73" s="55"/>
      <c r="OHC73" s="55"/>
      <c r="OHD73" s="55"/>
      <c r="OHE73" s="55"/>
      <c r="OHF73" s="55"/>
      <c r="OHG73" s="55"/>
      <c r="OHH73" s="55"/>
      <c r="OHI73" s="55"/>
      <c r="OHJ73" s="55"/>
      <c r="OHK73" s="55"/>
      <c r="OHL73" s="55"/>
      <c r="OHM73" s="55"/>
      <c r="OHN73" s="55"/>
      <c r="OHO73" s="55"/>
      <c r="OHP73" s="55"/>
      <c r="OHQ73" s="55"/>
      <c r="OHR73" s="55"/>
      <c r="OHS73" s="55"/>
      <c r="OHT73" s="55"/>
      <c r="OHU73" s="55"/>
      <c r="OHV73" s="55"/>
      <c r="OHW73" s="55"/>
      <c r="OHX73" s="55"/>
      <c r="OHY73" s="55"/>
      <c r="OHZ73" s="55"/>
      <c r="OIA73" s="55"/>
      <c r="OIB73" s="55"/>
      <c r="OIC73" s="55"/>
      <c r="OID73" s="55"/>
      <c r="OIE73" s="55"/>
      <c r="OIF73" s="55"/>
      <c r="OIG73" s="55"/>
      <c r="OIH73" s="55"/>
      <c r="OII73" s="55"/>
      <c r="OIJ73" s="55"/>
      <c r="OIK73" s="55"/>
      <c r="OIL73" s="55"/>
      <c r="OIM73" s="55"/>
      <c r="OIN73" s="55"/>
      <c r="OIO73" s="55"/>
      <c r="OIP73" s="55"/>
      <c r="OIQ73" s="55"/>
      <c r="OIR73" s="55"/>
      <c r="OIS73" s="55"/>
      <c r="OIT73" s="55"/>
      <c r="OIU73" s="55"/>
      <c r="OIV73" s="55"/>
      <c r="OIW73" s="55"/>
      <c r="OIX73" s="55"/>
      <c r="OIY73" s="55"/>
      <c r="OIZ73" s="55"/>
      <c r="OJA73" s="55"/>
      <c r="OJB73" s="55"/>
      <c r="OJC73" s="55"/>
      <c r="OJD73" s="55"/>
      <c r="OJE73" s="55"/>
      <c r="OJF73" s="55"/>
      <c r="OJG73" s="55"/>
      <c r="OJH73" s="55"/>
      <c r="OJI73" s="55"/>
      <c r="OJJ73" s="55"/>
      <c r="OJK73" s="55"/>
      <c r="OJL73" s="55"/>
      <c r="OJM73" s="55"/>
      <c r="OJN73" s="55"/>
      <c r="OJO73" s="55"/>
      <c r="OJP73" s="55"/>
      <c r="OJQ73" s="55"/>
      <c r="OJR73" s="55"/>
      <c r="OJS73" s="55"/>
      <c r="OJT73" s="55"/>
      <c r="OJU73" s="55"/>
      <c r="OJV73" s="55"/>
      <c r="OJW73" s="55"/>
      <c r="OJX73" s="55"/>
      <c r="OJY73" s="55"/>
      <c r="OJZ73" s="55"/>
      <c r="OKA73" s="55"/>
      <c r="OKB73" s="55"/>
      <c r="OKC73" s="55"/>
      <c r="OKD73" s="55"/>
      <c r="OKE73" s="55"/>
      <c r="OKF73" s="55"/>
      <c r="OKG73" s="55"/>
      <c r="OKH73" s="55"/>
      <c r="OKI73" s="55"/>
      <c r="OKJ73" s="55"/>
      <c r="OKK73" s="55"/>
      <c r="OKL73" s="55"/>
      <c r="OKM73" s="55"/>
      <c r="OKN73" s="55"/>
      <c r="OKO73" s="55"/>
      <c r="OKP73" s="55"/>
      <c r="OKQ73" s="55"/>
      <c r="OKR73" s="55"/>
      <c r="OKS73" s="55"/>
      <c r="OKT73" s="55"/>
      <c r="OKU73" s="55"/>
      <c r="OKV73" s="55"/>
      <c r="OKW73" s="55"/>
      <c r="OKX73" s="55"/>
      <c r="OKY73" s="55"/>
      <c r="OKZ73" s="55"/>
      <c r="OLA73" s="55"/>
      <c r="OLB73" s="55"/>
      <c r="OLC73" s="55"/>
      <c r="OLD73" s="55"/>
      <c r="OLE73" s="55"/>
      <c r="OLF73" s="55"/>
      <c r="OLG73" s="55"/>
      <c r="OLH73" s="55"/>
      <c r="OLI73" s="55"/>
      <c r="OLJ73" s="55"/>
      <c r="OLK73" s="55"/>
      <c r="OLL73" s="55"/>
      <c r="OLM73" s="55"/>
      <c r="OLN73" s="55"/>
      <c r="OLO73" s="55"/>
      <c r="OLP73" s="55"/>
      <c r="OLQ73" s="55"/>
      <c r="OLR73" s="55"/>
      <c r="OLS73" s="55"/>
      <c r="OLT73" s="55"/>
      <c r="OLU73" s="55"/>
      <c r="OLV73" s="55"/>
      <c r="OLW73" s="55"/>
      <c r="OLX73" s="55"/>
      <c r="OLY73" s="55"/>
      <c r="OLZ73" s="55"/>
      <c r="OMA73" s="55"/>
      <c r="OMB73" s="55"/>
      <c r="OMC73" s="55"/>
      <c r="OMD73" s="55"/>
      <c r="OME73" s="55"/>
      <c r="OMF73" s="55"/>
      <c r="OMG73" s="55"/>
      <c r="OMH73" s="55"/>
      <c r="OMI73" s="55"/>
      <c r="OMJ73" s="55"/>
      <c r="OMK73" s="55"/>
      <c r="OML73" s="55"/>
      <c r="OMM73" s="55"/>
      <c r="OMN73" s="55"/>
      <c r="OMO73" s="55"/>
      <c r="OMP73" s="55"/>
      <c r="OMQ73" s="55"/>
      <c r="OMR73" s="55"/>
      <c r="OMS73" s="55"/>
      <c r="OMT73" s="55"/>
      <c r="OMU73" s="55"/>
      <c r="OMV73" s="55"/>
      <c r="OMW73" s="55"/>
      <c r="OMX73" s="55"/>
      <c r="OMY73" s="55"/>
      <c r="OMZ73" s="55"/>
      <c r="ONA73" s="55"/>
      <c r="ONB73" s="55"/>
      <c r="ONC73" s="55"/>
      <c r="OND73" s="55"/>
      <c r="ONE73" s="55"/>
      <c r="ONF73" s="55"/>
      <c r="ONG73" s="55"/>
      <c r="ONH73" s="55"/>
      <c r="ONI73" s="55"/>
      <c r="ONJ73" s="55"/>
      <c r="ONK73" s="55"/>
      <c r="ONL73" s="55"/>
      <c r="ONM73" s="55"/>
      <c r="ONN73" s="55"/>
      <c r="ONO73" s="55"/>
      <c r="ONP73" s="55"/>
      <c r="ONQ73" s="55"/>
      <c r="ONR73" s="55"/>
      <c r="ONS73" s="55"/>
      <c r="ONT73" s="55"/>
      <c r="ONU73" s="55"/>
      <c r="ONV73" s="55"/>
      <c r="ONW73" s="55"/>
      <c r="ONX73" s="55"/>
      <c r="ONY73" s="55"/>
      <c r="ONZ73" s="55"/>
      <c r="OOA73" s="55"/>
      <c r="OOB73" s="55"/>
      <c r="OOC73" s="55"/>
      <c r="OOD73" s="55"/>
      <c r="OOE73" s="55"/>
      <c r="OOF73" s="55"/>
      <c r="OOG73" s="55"/>
      <c r="OOH73" s="55"/>
      <c r="OOI73" s="55"/>
      <c r="OOJ73" s="55"/>
      <c r="OOK73" s="55"/>
      <c r="OOL73" s="55"/>
      <c r="OOM73" s="55"/>
      <c r="OON73" s="55"/>
      <c r="OOO73" s="55"/>
      <c r="OOP73" s="55"/>
      <c r="OOQ73" s="55"/>
      <c r="OOR73" s="55"/>
      <c r="OOS73" s="55"/>
      <c r="OOT73" s="55"/>
      <c r="OOU73" s="55"/>
      <c r="OOV73" s="55"/>
      <c r="OOW73" s="55"/>
      <c r="OOX73" s="55"/>
      <c r="OOY73" s="55"/>
      <c r="OOZ73" s="55"/>
      <c r="OPA73" s="55"/>
      <c r="OPB73" s="55"/>
      <c r="OPC73" s="55"/>
      <c r="OPD73" s="55"/>
      <c r="OPE73" s="55"/>
      <c r="OPF73" s="55"/>
      <c r="OPG73" s="55"/>
      <c r="OPH73" s="55"/>
      <c r="OPI73" s="55"/>
      <c r="OPJ73" s="55"/>
      <c r="OPK73" s="55"/>
      <c r="OPL73" s="55"/>
      <c r="OPM73" s="55"/>
      <c r="OPN73" s="55"/>
      <c r="OPO73" s="55"/>
      <c r="OPP73" s="55"/>
      <c r="OPQ73" s="55"/>
      <c r="OPR73" s="55"/>
      <c r="OPS73" s="55"/>
      <c r="OPT73" s="55"/>
      <c r="OPU73" s="55"/>
      <c r="OPV73" s="55"/>
      <c r="OPW73" s="55"/>
      <c r="OPX73" s="55"/>
      <c r="OPY73" s="55"/>
      <c r="OPZ73" s="55"/>
      <c r="OQA73" s="55"/>
      <c r="OQB73" s="55"/>
      <c r="OQC73" s="55"/>
      <c r="OQD73" s="55"/>
      <c r="OQE73" s="55"/>
      <c r="OQF73" s="55"/>
      <c r="OQG73" s="55"/>
      <c r="OQH73" s="55"/>
      <c r="OQI73" s="55"/>
      <c r="OQJ73" s="55"/>
      <c r="OQK73" s="55"/>
      <c r="OQL73" s="55"/>
      <c r="OQM73" s="55"/>
      <c r="OQN73" s="55"/>
      <c r="OQO73" s="55"/>
      <c r="OQP73" s="55"/>
      <c r="OQQ73" s="55"/>
      <c r="OQR73" s="55"/>
      <c r="OQS73" s="55"/>
      <c r="OQT73" s="55"/>
      <c r="OQU73" s="55"/>
      <c r="OQV73" s="55"/>
      <c r="OQW73" s="55"/>
      <c r="OQX73" s="55"/>
      <c r="OQY73" s="55"/>
      <c r="OQZ73" s="55"/>
      <c r="ORA73" s="55"/>
      <c r="ORB73" s="55"/>
      <c r="ORC73" s="55"/>
      <c r="ORD73" s="55"/>
      <c r="ORE73" s="55"/>
      <c r="ORF73" s="55"/>
      <c r="ORG73" s="55"/>
      <c r="ORH73" s="55"/>
      <c r="ORI73" s="55"/>
      <c r="ORJ73" s="55"/>
      <c r="ORK73" s="55"/>
      <c r="ORL73" s="55"/>
      <c r="ORM73" s="55"/>
      <c r="ORN73" s="55"/>
      <c r="ORO73" s="55"/>
      <c r="ORP73" s="55"/>
      <c r="ORQ73" s="55"/>
      <c r="ORR73" s="55"/>
      <c r="ORS73" s="55"/>
      <c r="ORT73" s="55"/>
      <c r="ORU73" s="55"/>
      <c r="ORV73" s="55"/>
      <c r="ORW73" s="55"/>
      <c r="ORX73" s="55"/>
      <c r="ORY73" s="55"/>
      <c r="ORZ73" s="55"/>
      <c r="OSA73" s="55"/>
      <c r="OSB73" s="55"/>
      <c r="OSC73" s="55"/>
      <c r="OSD73" s="55"/>
      <c r="OSE73" s="55"/>
      <c r="OSF73" s="55"/>
      <c r="OSG73" s="55"/>
      <c r="OSH73" s="55"/>
      <c r="OSI73" s="55"/>
      <c r="OSJ73" s="55"/>
      <c r="OSK73" s="55"/>
      <c r="OSL73" s="55"/>
      <c r="OSM73" s="55"/>
      <c r="OSN73" s="55"/>
      <c r="OSO73" s="55"/>
      <c r="OSP73" s="55"/>
      <c r="OSQ73" s="55"/>
      <c r="OSR73" s="55"/>
      <c r="OSS73" s="55"/>
      <c r="OST73" s="55"/>
      <c r="OSU73" s="55"/>
      <c r="OSV73" s="55"/>
      <c r="OSW73" s="55"/>
      <c r="OSX73" s="55"/>
      <c r="OSY73" s="55"/>
      <c r="OSZ73" s="55"/>
      <c r="OTA73" s="55"/>
      <c r="OTB73" s="55"/>
      <c r="OTC73" s="55"/>
      <c r="OTD73" s="55"/>
      <c r="OTE73" s="55"/>
      <c r="OTF73" s="55"/>
      <c r="OTG73" s="55"/>
      <c r="OTH73" s="55"/>
      <c r="OTI73" s="55"/>
      <c r="OTJ73" s="55"/>
      <c r="OTK73" s="55"/>
      <c r="OTL73" s="55"/>
      <c r="OTM73" s="55"/>
      <c r="OTN73" s="55"/>
      <c r="OTO73" s="55"/>
      <c r="OTP73" s="55"/>
      <c r="OTQ73" s="55"/>
      <c r="OTR73" s="55"/>
      <c r="OTS73" s="55"/>
      <c r="OTT73" s="55"/>
      <c r="OTU73" s="55"/>
      <c r="OTV73" s="55"/>
      <c r="OTW73" s="55"/>
      <c r="OTX73" s="55"/>
      <c r="OTY73" s="55"/>
      <c r="OTZ73" s="55"/>
      <c r="OUA73" s="55"/>
      <c r="OUB73" s="55"/>
      <c r="OUC73" s="55"/>
      <c r="OUD73" s="55"/>
      <c r="OUE73" s="55"/>
      <c r="OUF73" s="55"/>
      <c r="OUG73" s="55"/>
      <c r="OUH73" s="55"/>
      <c r="OUI73" s="55"/>
      <c r="OUJ73" s="55"/>
      <c r="OUK73" s="55"/>
      <c r="OUL73" s="55"/>
      <c r="OUM73" s="55"/>
      <c r="OUN73" s="55"/>
      <c r="OUO73" s="55"/>
      <c r="OUP73" s="55"/>
      <c r="OUQ73" s="55"/>
      <c r="OUR73" s="55"/>
      <c r="OUS73" s="55"/>
      <c r="OUT73" s="55"/>
      <c r="OUU73" s="55"/>
      <c r="OUV73" s="55"/>
      <c r="OUW73" s="55"/>
      <c r="OUX73" s="55"/>
      <c r="OUY73" s="55"/>
      <c r="OUZ73" s="55"/>
      <c r="OVA73" s="55"/>
      <c r="OVB73" s="55"/>
      <c r="OVC73" s="55"/>
      <c r="OVD73" s="55"/>
      <c r="OVE73" s="55"/>
      <c r="OVF73" s="55"/>
      <c r="OVG73" s="55"/>
      <c r="OVH73" s="55"/>
      <c r="OVI73" s="55"/>
      <c r="OVJ73" s="55"/>
      <c r="OVK73" s="55"/>
      <c r="OVL73" s="55"/>
      <c r="OVM73" s="55"/>
      <c r="OVN73" s="55"/>
      <c r="OVO73" s="55"/>
      <c r="OVP73" s="55"/>
      <c r="OVQ73" s="55"/>
      <c r="OVR73" s="55"/>
      <c r="OVS73" s="55"/>
      <c r="OVT73" s="55"/>
      <c r="OVU73" s="55"/>
      <c r="OVV73" s="55"/>
      <c r="OVW73" s="55"/>
      <c r="OVX73" s="55"/>
      <c r="OVY73" s="55"/>
      <c r="OVZ73" s="55"/>
      <c r="OWA73" s="55"/>
      <c r="OWB73" s="55"/>
      <c r="OWC73" s="55"/>
      <c r="OWD73" s="55"/>
      <c r="OWE73" s="55"/>
      <c r="OWF73" s="55"/>
      <c r="OWG73" s="55"/>
      <c r="OWH73" s="55"/>
      <c r="OWI73" s="55"/>
      <c r="OWJ73" s="55"/>
      <c r="OWK73" s="55"/>
      <c r="OWL73" s="55"/>
      <c r="OWM73" s="55"/>
      <c r="OWN73" s="55"/>
      <c r="OWO73" s="55"/>
      <c r="OWP73" s="55"/>
      <c r="OWQ73" s="55"/>
      <c r="OWR73" s="55"/>
      <c r="OWS73" s="55"/>
      <c r="OWT73" s="55"/>
      <c r="OWU73" s="55"/>
      <c r="OWV73" s="55"/>
      <c r="OWW73" s="55"/>
      <c r="OWX73" s="55"/>
      <c r="OWY73" s="55"/>
      <c r="OWZ73" s="55"/>
      <c r="OXA73" s="55"/>
      <c r="OXB73" s="55"/>
      <c r="OXC73" s="55"/>
      <c r="OXD73" s="55"/>
      <c r="OXE73" s="55"/>
      <c r="OXF73" s="55"/>
      <c r="OXG73" s="55"/>
      <c r="OXH73" s="55"/>
      <c r="OXI73" s="55"/>
      <c r="OXJ73" s="55"/>
      <c r="OXK73" s="55"/>
      <c r="OXL73" s="55"/>
      <c r="OXM73" s="55"/>
      <c r="OXN73" s="55"/>
      <c r="OXO73" s="55"/>
      <c r="OXP73" s="55"/>
      <c r="OXQ73" s="55"/>
      <c r="OXR73" s="55"/>
      <c r="OXS73" s="55"/>
      <c r="OXT73" s="55"/>
      <c r="OXU73" s="55"/>
      <c r="OXV73" s="55"/>
      <c r="OXW73" s="55"/>
      <c r="OXX73" s="55"/>
      <c r="OXY73" s="55"/>
      <c r="OXZ73" s="55"/>
      <c r="OYA73" s="55"/>
      <c r="OYB73" s="55"/>
      <c r="OYC73" s="55"/>
      <c r="OYD73" s="55"/>
      <c r="OYE73" s="55"/>
      <c r="OYF73" s="55"/>
      <c r="OYG73" s="55"/>
      <c r="OYH73" s="55"/>
      <c r="OYI73" s="55"/>
      <c r="OYJ73" s="55"/>
      <c r="OYK73" s="55"/>
      <c r="OYL73" s="55"/>
      <c r="OYM73" s="55"/>
      <c r="OYN73" s="55"/>
      <c r="OYO73" s="55"/>
      <c r="OYP73" s="55"/>
      <c r="OYQ73" s="55"/>
      <c r="OYR73" s="55"/>
      <c r="OYS73" s="55"/>
      <c r="OYT73" s="55"/>
      <c r="OYU73" s="55"/>
      <c r="OYV73" s="55"/>
      <c r="OYW73" s="55"/>
      <c r="OYX73" s="55"/>
      <c r="OYY73" s="55"/>
      <c r="OYZ73" s="55"/>
      <c r="OZA73" s="55"/>
      <c r="OZB73" s="55"/>
      <c r="OZC73" s="55"/>
      <c r="OZD73" s="55"/>
      <c r="OZE73" s="55"/>
      <c r="OZF73" s="55"/>
      <c r="OZG73" s="55"/>
      <c r="OZH73" s="55"/>
      <c r="OZI73" s="55"/>
      <c r="OZJ73" s="55"/>
      <c r="OZK73" s="55"/>
      <c r="OZL73" s="55"/>
      <c r="OZM73" s="55"/>
      <c r="OZN73" s="55"/>
      <c r="OZO73" s="55"/>
      <c r="OZP73" s="55"/>
      <c r="OZQ73" s="55"/>
      <c r="OZR73" s="55"/>
      <c r="OZS73" s="55"/>
      <c r="OZT73" s="55"/>
      <c r="OZU73" s="55"/>
      <c r="OZV73" s="55"/>
      <c r="OZW73" s="55"/>
      <c r="OZX73" s="55"/>
      <c r="OZY73" s="55"/>
      <c r="OZZ73" s="55"/>
      <c r="PAA73" s="55"/>
      <c r="PAB73" s="55"/>
      <c r="PAC73" s="55"/>
      <c r="PAD73" s="55"/>
      <c r="PAE73" s="55"/>
      <c r="PAF73" s="55"/>
      <c r="PAG73" s="55"/>
      <c r="PAH73" s="55"/>
      <c r="PAI73" s="55"/>
      <c r="PAJ73" s="55"/>
      <c r="PAK73" s="55"/>
      <c r="PAL73" s="55"/>
      <c r="PAM73" s="55"/>
      <c r="PAN73" s="55"/>
      <c r="PAO73" s="55"/>
      <c r="PAP73" s="55"/>
      <c r="PAQ73" s="55"/>
      <c r="PAR73" s="55"/>
      <c r="PAS73" s="55"/>
      <c r="PAT73" s="55"/>
      <c r="PAU73" s="55"/>
      <c r="PAV73" s="55"/>
      <c r="PAW73" s="55"/>
      <c r="PAX73" s="55"/>
      <c r="PAY73" s="55"/>
      <c r="PAZ73" s="55"/>
      <c r="PBA73" s="55"/>
      <c r="PBB73" s="55"/>
      <c r="PBC73" s="55"/>
      <c r="PBD73" s="55"/>
      <c r="PBE73" s="55"/>
      <c r="PBF73" s="55"/>
      <c r="PBG73" s="55"/>
      <c r="PBH73" s="55"/>
      <c r="PBI73" s="55"/>
      <c r="PBJ73" s="55"/>
      <c r="PBK73" s="55"/>
      <c r="PBL73" s="55"/>
      <c r="PBM73" s="55"/>
      <c r="PBN73" s="55"/>
      <c r="PBO73" s="55"/>
      <c r="PBP73" s="55"/>
      <c r="PBQ73" s="55"/>
      <c r="PBR73" s="55"/>
      <c r="PBS73" s="55"/>
      <c r="PBT73" s="55"/>
      <c r="PBU73" s="55"/>
      <c r="PBV73" s="55"/>
      <c r="PBW73" s="55"/>
      <c r="PBX73" s="55"/>
      <c r="PBY73" s="55"/>
      <c r="PBZ73" s="55"/>
      <c r="PCA73" s="55"/>
      <c r="PCB73" s="55"/>
      <c r="PCC73" s="55"/>
      <c r="PCD73" s="55"/>
      <c r="PCE73" s="55"/>
      <c r="PCF73" s="55"/>
      <c r="PCG73" s="55"/>
      <c r="PCH73" s="55"/>
      <c r="PCI73" s="55"/>
      <c r="PCJ73" s="55"/>
      <c r="PCK73" s="55"/>
      <c r="PCL73" s="55"/>
      <c r="PCM73" s="55"/>
      <c r="PCN73" s="55"/>
      <c r="PCO73" s="55"/>
      <c r="PCP73" s="55"/>
      <c r="PCQ73" s="55"/>
      <c r="PCR73" s="55"/>
      <c r="PCS73" s="55"/>
      <c r="PCT73" s="55"/>
      <c r="PCU73" s="55"/>
      <c r="PCV73" s="55"/>
      <c r="PCW73" s="55"/>
      <c r="PCX73" s="55"/>
      <c r="PCY73" s="55"/>
      <c r="PCZ73" s="55"/>
      <c r="PDA73" s="55"/>
      <c r="PDB73" s="55"/>
      <c r="PDC73" s="55"/>
      <c r="PDD73" s="55"/>
      <c r="PDE73" s="55"/>
      <c r="PDF73" s="55"/>
      <c r="PDG73" s="55"/>
      <c r="PDH73" s="55"/>
      <c r="PDI73" s="55"/>
      <c r="PDJ73" s="55"/>
      <c r="PDK73" s="55"/>
      <c r="PDL73" s="55"/>
      <c r="PDM73" s="55"/>
      <c r="PDN73" s="55"/>
      <c r="PDO73" s="55"/>
      <c r="PDP73" s="55"/>
      <c r="PDQ73" s="55"/>
      <c r="PDR73" s="55"/>
      <c r="PDS73" s="55"/>
      <c r="PDT73" s="55"/>
      <c r="PDU73" s="55"/>
      <c r="PDV73" s="55"/>
      <c r="PDW73" s="55"/>
      <c r="PDX73" s="55"/>
      <c r="PDY73" s="55"/>
      <c r="PDZ73" s="55"/>
      <c r="PEA73" s="55"/>
      <c r="PEB73" s="55"/>
      <c r="PEC73" s="55"/>
      <c r="PED73" s="55"/>
      <c r="PEE73" s="55"/>
      <c r="PEF73" s="55"/>
      <c r="PEG73" s="55"/>
      <c r="PEH73" s="55"/>
      <c r="PEI73" s="55"/>
      <c r="PEJ73" s="55"/>
      <c r="PEK73" s="55"/>
      <c r="PEL73" s="55"/>
      <c r="PEM73" s="55"/>
      <c r="PEN73" s="55"/>
      <c r="PEO73" s="55"/>
      <c r="PEP73" s="55"/>
      <c r="PEQ73" s="55"/>
      <c r="PER73" s="55"/>
      <c r="PES73" s="55"/>
      <c r="PET73" s="55"/>
      <c r="PEU73" s="55"/>
      <c r="PEV73" s="55"/>
      <c r="PEW73" s="55"/>
      <c r="PEX73" s="55"/>
      <c r="PEY73" s="55"/>
      <c r="PEZ73" s="55"/>
      <c r="PFA73" s="55"/>
      <c r="PFB73" s="55"/>
      <c r="PFC73" s="55"/>
      <c r="PFD73" s="55"/>
      <c r="PFE73" s="55"/>
      <c r="PFF73" s="55"/>
      <c r="PFG73" s="55"/>
      <c r="PFH73" s="55"/>
      <c r="PFI73" s="55"/>
      <c r="PFJ73" s="55"/>
      <c r="PFK73" s="55"/>
      <c r="PFL73" s="55"/>
      <c r="PFM73" s="55"/>
      <c r="PFN73" s="55"/>
      <c r="PFO73" s="55"/>
      <c r="PFP73" s="55"/>
      <c r="PFQ73" s="55"/>
      <c r="PFR73" s="55"/>
      <c r="PFS73" s="55"/>
      <c r="PFT73" s="55"/>
      <c r="PFU73" s="55"/>
      <c r="PFV73" s="55"/>
      <c r="PFW73" s="55"/>
      <c r="PFX73" s="55"/>
      <c r="PFY73" s="55"/>
      <c r="PFZ73" s="55"/>
      <c r="PGA73" s="55"/>
      <c r="PGB73" s="55"/>
      <c r="PGC73" s="55"/>
      <c r="PGD73" s="55"/>
      <c r="PGE73" s="55"/>
      <c r="PGF73" s="55"/>
      <c r="PGG73" s="55"/>
      <c r="PGH73" s="55"/>
      <c r="PGI73" s="55"/>
      <c r="PGJ73" s="55"/>
      <c r="PGK73" s="55"/>
      <c r="PGL73" s="55"/>
      <c r="PGM73" s="55"/>
      <c r="PGN73" s="55"/>
      <c r="PGO73" s="55"/>
      <c r="PGP73" s="55"/>
      <c r="PGQ73" s="55"/>
      <c r="PGR73" s="55"/>
      <c r="PGS73" s="55"/>
      <c r="PGT73" s="55"/>
      <c r="PGU73" s="55"/>
      <c r="PGV73" s="55"/>
      <c r="PGW73" s="55"/>
      <c r="PGX73" s="55"/>
      <c r="PGY73" s="55"/>
      <c r="PGZ73" s="55"/>
      <c r="PHA73" s="55"/>
      <c r="PHB73" s="55"/>
      <c r="PHC73" s="55"/>
      <c r="PHD73" s="55"/>
      <c r="PHE73" s="55"/>
      <c r="PHF73" s="55"/>
      <c r="PHG73" s="55"/>
      <c r="PHH73" s="55"/>
      <c r="PHI73" s="55"/>
      <c r="PHJ73" s="55"/>
      <c r="PHK73" s="55"/>
      <c r="PHL73" s="55"/>
      <c r="PHM73" s="55"/>
      <c r="PHN73" s="55"/>
      <c r="PHO73" s="55"/>
      <c r="PHP73" s="55"/>
      <c r="PHQ73" s="55"/>
      <c r="PHR73" s="55"/>
      <c r="PHS73" s="55"/>
      <c r="PHT73" s="55"/>
      <c r="PHU73" s="55"/>
      <c r="PHV73" s="55"/>
      <c r="PHW73" s="55"/>
      <c r="PHX73" s="55"/>
      <c r="PHY73" s="55"/>
      <c r="PHZ73" s="55"/>
      <c r="PIA73" s="55"/>
      <c r="PIB73" s="55"/>
      <c r="PIC73" s="55"/>
      <c r="PID73" s="55"/>
      <c r="PIE73" s="55"/>
      <c r="PIF73" s="55"/>
      <c r="PIG73" s="55"/>
      <c r="PIH73" s="55"/>
      <c r="PII73" s="55"/>
      <c r="PIJ73" s="55"/>
      <c r="PIK73" s="55"/>
      <c r="PIL73" s="55"/>
      <c r="PIM73" s="55"/>
      <c r="PIN73" s="55"/>
      <c r="PIO73" s="55"/>
      <c r="PIP73" s="55"/>
      <c r="PIQ73" s="55"/>
      <c r="PIR73" s="55"/>
      <c r="PIS73" s="55"/>
      <c r="PIT73" s="55"/>
      <c r="PIU73" s="55"/>
      <c r="PIV73" s="55"/>
      <c r="PIW73" s="55"/>
      <c r="PIX73" s="55"/>
      <c r="PIY73" s="55"/>
      <c r="PIZ73" s="55"/>
      <c r="PJA73" s="55"/>
      <c r="PJB73" s="55"/>
      <c r="PJC73" s="55"/>
      <c r="PJD73" s="55"/>
      <c r="PJE73" s="55"/>
      <c r="PJF73" s="55"/>
      <c r="PJG73" s="55"/>
      <c r="PJH73" s="55"/>
      <c r="PJI73" s="55"/>
      <c r="PJJ73" s="55"/>
      <c r="PJK73" s="55"/>
      <c r="PJL73" s="55"/>
      <c r="PJM73" s="55"/>
      <c r="PJN73" s="55"/>
      <c r="PJO73" s="55"/>
      <c r="PJP73" s="55"/>
      <c r="PJQ73" s="55"/>
      <c r="PJR73" s="55"/>
      <c r="PJS73" s="55"/>
      <c r="PJT73" s="55"/>
      <c r="PJU73" s="55"/>
      <c r="PJV73" s="55"/>
      <c r="PJW73" s="55"/>
      <c r="PJX73" s="55"/>
      <c r="PJY73" s="55"/>
      <c r="PJZ73" s="55"/>
      <c r="PKA73" s="55"/>
      <c r="PKB73" s="55"/>
      <c r="PKC73" s="55"/>
      <c r="PKD73" s="55"/>
      <c r="PKE73" s="55"/>
      <c r="PKF73" s="55"/>
      <c r="PKG73" s="55"/>
      <c r="PKH73" s="55"/>
      <c r="PKI73" s="55"/>
      <c r="PKJ73" s="55"/>
      <c r="PKK73" s="55"/>
      <c r="PKL73" s="55"/>
      <c r="PKM73" s="55"/>
      <c r="PKN73" s="55"/>
      <c r="PKO73" s="55"/>
      <c r="PKP73" s="55"/>
      <c r="PKQ73" s="55"/>
      <c r="PKR73" s="55"/>
      <c r="PKS73" s="55"/>
      <c r="PKT73" s="55"/>
      <c r="PKU73" s="55"/>
      <c r="PKV73" s="55"/>
      <c r="PKW73" s="55"/>
      <c r="PKX73" s="55"/>
      <c r="PKY73" s="55"/>
      <c r="PKZ73" s="55"/>
      <c r="PLA73" s="55"/>
      <c r="PLB73" s="55"/>
      <c r="PLC73" s="55"/>
      <c r="PLD73" s="55"/>
      <c r="PLE73" s="55"/>
      <c r="PLF73" s="55"/>
      <c r="PLG73" s="55"/>
      <c r="PLH73" s="55"/>
      <c r="PLI73" s="55"/>
      <c r="PLJ73" s="55"/>
      <c r="PLK73" s="55"/>
      <c r="PLL73" s="55"/>
      <c r="PLM73" s="55"/>
      <c r="PLN73" s="55"/>
      <c r="PLO73" s="55"/>
      <c r="PLP73" s="55"/>
      <c r="PLQ73" s="55"/>
      <c r="PLR73" s="55"/>
      <c r="PLS73" s="55"/>
      <c r="PLT73" s="55"/>
      <c r="PLU73" s="55"/>
      <c r="PLV73" s="55"/>
      <c r="PLW73" s="55"/>
      <c r="PLX73" s="55"/>
      <c r="PLY73" s="55"/>
      <c r="PLZ73" s="55"/>
      <c r="PMA73" s="55"/>
      <c r="PMB73" s="55"/>
      <c r="PMC73" s="55"/>
      <c r="PMD73" s="55"/>
      <c r="PME73" s="55"/>
      <c r="PMF73" s="55"/>
      <c r="PMG73" s="55"/>
      <c r="PMH73" s="55"/>
      <c r="PMI73" s="55"/>
      <c r="PMJ73" s="55"/>
      <c r="PMK73" s="55"/>
      <c r="PML73" s="55"/>
      <c r="PMM73" s="55"/>
      <c r="PMN73" s="55"/>
      <c r="PMO73" s="55"/>
      <c r="PMP73" s="55"/>
      <c r="PMQ73" s="55"/>
      <c r="PMR73" s="55"/>
      <c r="PMS73" s="55"/>
      <c r="PMT73" s="55"/>
      <c r="PMU73" s="55"/>
      <c r="PMV73" s="55"/>
      <c r="PMW73" s="55"/>
      <c r="PMX73" s="55"/>
      <c r="PMY73" s="55"/>
      <c r="PMZ73" s="55"/>
      <c r="PNA73" s="55"/>
      <c r="PNB73" s="55"/>
      <c r="PNC73" s="55"/>
      <c r="PND73" s="55"/>
      <c r="PNE73" s="55"/>
      <c r="PNF73" s="55"/>
      <c r="PNG73" s="55"/>
      <c r="PNH73" s="55"/>
      <c r="PNI73" s="55"/>
      <c r="PNJ73" s="55"/>
      <c r="PNK73" s="55"/>
      <c r="PNL73" s="55"/>
      <c r="PNM73" s="55"/>
      <c r="PNN73" s="55"/>
      <c r="PNO73" s="55"/>
      <c r="PNP73" s="55"/>
      <c r="PNQ73" s="55"/>
      <c r="PNR73" s="55"/>
      <c r="PNS73" s="55"/>
      <c r="PNT73" s="55"/>
      <c r="PNU73" s="55"/>
      <c r="PNV73" s="55"/>
      <c r="PNW73" s="55"/>
      <c r="PNX73" s="55"/>
      <c r="PNY73" s="55"/>
      <c r="PNZ73" s="55"/>
      <c r="POA73" s="55"/>
      <c r="POB73" s="55"/>
      <c r="POC73" s="55"/>
      <c r="POD73" s="55"/>
      <c r="POE73" s="55"/>
      <c r="POF73" s="55"/>
      <c r="POG73" s="55"/>
      <c r="POH73" s="55"/>
      <c r="POI73" s="55"/>
      <c r="POJ73" s="55"/>
      <c r="POK73" s="55"/>
      <c r="POL73" s="55"/>
      <c r="POM73" s="55"/>
      <c r="PON73" s="55"/>
      <c r="POO73" s="55"/>
      <c r="POP73" s="55"/>
      <c r="POQ73" s="55"/>
      <c r="POR73" s="55"/>
      <c r="POS73" s="55"/>
      <c r="POT73" s="55"/>
      <c r="POU73" s="55"/>
      <c r="POV73" s="55"/>
      <c r="POW73" s="55"/>
      <c r="POX73" s="55"/>
      <c r="POY73" s="55"/>
      <c r="POZ73" s="55"/>
      <c r="PPA73" s="55"/>
      <c r="PPB73" s="55"/>
      <c r="PPC73" s="55"/>
      <c r="PPD73" s="55"/>
      <c r="PPE73" s="55"/>
      <c r="PPF73" s="55"/>
      <c r="PPG73" s="55"/>
      <c r="PPH73" s="55"/>
      <c r="PPI73" s="55"/>
      <c r="PPJ73" s="55"/>
      <c r="PPK73" s="55"/>
      <c r="PPL73" s="55"/>
      <c r="PPM73" s="55"/>
      <c r="PPN73" s="55"/>
      <c r="PPO73" s="55"/>
      <c r="PPP73" s="55"/>
      <c r="PPQ73" s="55"/>
      <c r="PPR73" s="55"/>
      <c r="PPS73" s="55"/>
      <c r="PPT73" s="55"/>
      <c r="PPU73" s="55"/>
      <c r="PPV73" s="55"/>
      <c r="PPW73" s="55"/>
      <c r="PPX73" s="55"/>
      <c r="PPY73" s="55"/>
      <c r="PPZ73" s="55"/>
      <c r="PQA73" s="55"/>
      <c r="PQB73" s="55"/>
      <c r="PQC73" s="55"/>
      <c r="PQD73" s="55"/>
      <c r="PQE73" s="55"/>
      <c r="PQF73" s="55"/>
      <c r="PQG73" s="55"/>
      <c r="PQH73" s="55"/>
      <c r="PQI73" s="55"/>
      <c r="PQJ73" s="55"/>
      <c r="PQK73" s="55"/>
      <c r="PQL73" s="55"/>
      <c r="PQM73" s="55"/>
      <c r="PQN73" s="55"/>
      <c r="PQO73" s="55"/>
      <c r="PQP73" s="55"/>
      <c r="PQQ73" s="55"/>
      <c r="PQR73" s="55"/>
      <c r="PQS73" s="55"/>
      <c r="PQT73" s="55"/>
      <c r="PQU73" s="55"/>
      <c r="PQV73" s="55"/>
      <c r="PQW73" s="55"/>
      <c r="PQX73" s="55"/>
      <c r="PQY73" s="55"/>
      <c r="PQZ73" s="55"/>
      <c r="PRA73" s="55"/>
      <c r="PRB73" s="55"/>
      <c r="PRC73" s="55"/>
      <c r="PRD73" s="55"/>
      <c r="PRE73" s="55"/>
      <c r="PRF73" s="55"/>
      <c r="PRG73" s="55"/>
      <c r="PRH73" s="55"/>
      <c r="PRI73" s="55"/>
      <c r="PRJ73" s="55"/>
      <c r="PRK73" s="55"/>
      <c r="PRL73" s="55"/>
      <c r="PRM73" s="55"/>
      <c r="PRN73" s="55"/>
      <c r="PRO73" s="55"/>
      <c r="PRP73" s="55"/>
      <c r="PRQ73" s="55"/>
      <c r="PRR73" s="55"/>
      <c r="PRS73" s="55"/>
      <c r="PRT73" s="55"/>
      <c r="PRU73" s="55"/>
      <c r="PRV73" s="55"/>
      <c r="PRW73" s="55"/>
      <c r="PRX73" s="55"/>
      <c r="PRY73" s="55"/>
      <c r="PRZ73" s="55"/>
      <c r="PSA73" s="55"/>
      <c r="PSB73" s="55"/>
      <c r="PSC73" s="55"/>
      <c r="PSD73" s="55"/>
      <c r="PSE73" s="55"/>
      <c r="PSF73" s="55"/>
      <c r="PSG73" s="55"/>
      <c r="PSH73" s="55"/>
      <c r="PSI73" s="55"/>
      <c r="PSJ73" s="55"/>
      <c r="PSK73" s="55"/>
      <c r="PSL73" s="55"/>
      <c r="PSM73" s="55"/>
      <c r="PSN73" s="55"/>
      <c r="PSO73" s="55"/>
      <c r="PSP73" s="55"/>
      <c r="PSQ73" s="55"/>
      <c r="PSR73" s="55"/>
      <c r="PSS73" s="55"/>
      <c r="PST73" s="55"/>
      <c r="PSU73" s="55"/>
      <c r="PSV73" s="55"/>
      <c r="PSW73" s="55"/>
      <c r="PSX73" s="55"/>
      <c r="PSY73" s="55"/>
      <c r="PSZ73" s="55"/>
      <c r="PTA73" s="55"/>
      <c r="PTB73" s="55"/>
      <c r="PTC73" s="55"/>
      <c r="PTD73" s="55"/>
      <c r="PTE73" s="55"/>
      <c r="PTF73" s="55"/>
      <c r="PTG73" s="55"/>
      <c r="PTH73" s="55"/>
      <c r="PTI73" s="55"/>
      <c r="PTJ73" s="55"/>
      <c r="PTK73" s="55"/>
      <c r="PTL73" s="55"/>
      <c r="PTM73" s="55"/>
      <c r="PTN73" s="55"/>
      <c r="PTO73" s="55"/>
      <c r="PTP73" s="55"/>
      <c r="PTQ73" s="55"/>
      <c r="PTR73" s="55"/>
      <c r="PTS73" s="55"/>
      <c r="PTT73" s="55"/>
      <c r="PTU73" s="55"/>
      <c r="PTV73" s="55"/>
      <c r="PTW73" s="55"/>
      <c r="PTX73" s="55"/>
      <c r="PTY73" s="55"/>
      <c r="PTZ73" s="55"/>
      <c r="PUA73" s="55"/>
      <c r="PUB73" s="55"/>
      <c r="PUC73" s="55"/>
      <c r="PUD73" s="55"/>
      <c r="PUE73" s="55"/>
      <c r="PUF73" s="55"/>
      <c r="PUG73" s="55"/>
      <c r="PUH73" s="55"/>
      <c r="PUI73" s="55"/>
      <c r="PUJ73" s="55"/>
      <c r="PUK73" s="55"/>
      <c r="PUL73" s="55"/>
      <c r="PUM73" s="55"/>
      <c r="PUN73" s="55"/>
      <c r="PUO73" s="55"/>
      <c r="PUP73" s="55"/>
      <c r="PUQ73" s="55"/>
      <c r="PUR73" s="55"/>
      <c r="PUS73" s="55"/>
      <c r="PUT73" s="55"/>
      <c r="PUU73" s="55"/>
      <c r="PUV73" s="55"/>
      <c r="PUW73" s="55"/>
      <c r="PUX73" s="55"/>
      <c r="PUY73" s="55"/>
      <c r="PUZ73" s="55"/>
      <c r="PVA73" s="55"/>
      <c r="PVB73" s="55"/>
      <c r="PVC73" s="55"/>
      <c r="PVD73" s="55"/>
      <c r="PVE73" s="55"/>
      <c r="PVF73" s="55"/>
      <c r="PVG73" s="55"/>
      <c r="PVH73" s="55"/>
      <c r="PVI73" s="55"/>
      <c r="PVJ73" s="55"/>
      <c r="PVK73" s="55"/>
      <c r="PVL73" s="55"/>
      <c r="PVM73" s="55"/>
      <c r="PVN73" s="55"/>
      <c r="PVO73" s="55"/>
      <c r="PVP73" s="55"/>
      <c r="PVQ73" s="55"/>
      <c r="PVR73" s="55"/>
      <c r="PVS73" s="55"/>
      <c r="PVT73" s="55"/>
      <c r="PVU73" s="55"/>
      <c r="PVV73" s="55"/>
      <c r="PVW73" s="55"/>
      <c r="PVX73" s="55"/>
      <c r="PVY73" s="55"/>
      <c r="PVZ73" s="55"/>
      <c r="PWA73" s="55"/>
      <c r="PWB73" s="55"/>
      <c r="PWC73" s="55"/>
      <c r="PWD73" s="55"/>
      <c r="PWE73" s="55"/>
      <c r="PWF73" s="55"/>
      <c r="PWG73" s="55"/>
      <c r="PWH73" s="55"/>
      <c r="PWI73" s="55"/>
      <c r="PWJ73" s="55"/>
      <c r="PWK73" s="55"/>
      <c r="PWL73" s="55"/>
      <c r="PWM73" s="55"/>
      <c r="PWN73" s="55"/>
      <c r="PWO73" s="55"/>
      <c r="PWP73" s="55"/>
      <c r="PWQ73" s="55"/>
      <c r="PWR73" s="55"/>
      <c r="PWS73" s="55"/>
      <c r="PWT73" s="55"/>
      <c r="PWU73" s="55"/>
      <c r="PWV73" s="55"/>
      <c r="PWW73" s="55"/>
      <c r="PWX73" s="55"/>
      <c r="PWY73" s="55"/>
      <c r="PWZ73" s="55"/>
      <c r="PXA73" s="55"/>
      <c r="PXB73" s="55"/>
      <c r="PXC73" s="55"/>
      <c r="PXD73" s="55"/>
      <c r="PXE73" s="55"/>
      <c r="PXF73" s="55"/>
      <c r="PXG73" s="55"/>
      <c r="PXH73" s="55"/>
      <c r="PXI73" s="55"/>
      <c r="PXJ73" s="55"/>
      <c r="PXK73" s="55"/>
      <c r="PXL73" s="55"/>
      <c r="PXM73" s="55"/>
      <c r="PXN73" s="55"/>
      <c r="PXO73" s="55"/>
      <c r="PXP73" s="55"/>
      <c r="PXQ73" s="55"/>
      <c r="PXR73" s="55"/>
      <c r="PXS73" s="55"/>
      <c r="PXT73" s="55"/>
      <c r="PXU73" s="55"/>
      <c r="PXV73" s="55"/>
      <c r="PXW73" s="55"/>
      <c r="PXX73" s="55"/>
      <c r="PXY73" s="55"/>
      <c r="PXZ73" s="55"/>
      <c r="PYA73" s="55"/>
      <c r="PYB73" s="55"/>
      <c r="PYC73" s="55"/>
      <c r="PYD73" s="55"/>
      <c r="PYE73" s="55"/>
      <c r="PYF73" s="55"/>
      <c r="PYG73" s="55"/>
      <c r="PYH73" s="55"/>
      <c r="PYI73" s="55"/>
      <c r="PYJ73" s="55"/>
      <c r="PYK73" s="55"/>
      <c r="PYL73" s="55"/>
      <c r="PYM73" s="55"/>
      <c r="PYN73" s="55"/>
      <c r="PYO73" s="55"/>
      <c r="PYP73" s="55"/>
      <c r="PYQ73" s="55"/>
      <c r="PYR73" s="55"/>
      <c r="PYS73" s="55"/>
      <c r="PYT73" s="55"/>
      <c r="PYU73" s="55"/>
      <c r="PYV73" s="55"/>
      <c r="PYW73" s="55"/>
      <c r="PYX73" s="55"/>
      <c r="PYY73" s="55"/>
      <c r="PYZ73" s="55"/>
      <c r="PZA73" s="55"/>
      <c r="PZB73" s="55"/>
      <c r="PZC73" s="55"/>
      <c r="PZD73" s="55"/>
      <c r="PZE73" s="55"/>
      <c r="PZF73" s="55"/>
      <c r="PZG73" s="55"/>
      <c r="PZH73" s="55"/>
      <c r="PZI73" s="55"/>
      <c r="PZJ73" s="55"/>
      <c r="PZK73" s="55"/>
      <c r="PZL73" s="55"/>
      <c r="PZM73" s="55"/>
      <c r="PZN73" s="55"/>
      <c r="PZO73" s="55"/>
      <c r="PZP73" s="55"/>
      <c r="PZQ73" s="55"/>
      <c r="PZR73" s="55"/>
      <c r="PZS73" s="55"/>
      <c r="PZT73" s="55"/>
      <c r="PZU73" s="55"/>
      <c r="PZV73" s="55"/>
      <c r="PZW73" s="55"/>
      <c r="PZX73" s="55"/>
      <c r="PZY73" s="55"/>
      <c r="PZZ73" s="55"/>
      <c r="QAA73" s="55"/>
      <c r="QAB73" s="55"/>
      <c r="QAC73" s="55"/>
      <c r="QAD73" s="55"/>
      <c r="QAE73" s="55"/>
      <c r="QAF73" s="55"/>
      <c r="QAG73" s="55"/>
      <c r="QAH73" s="55"/>
      <c r="QAI73" s="55"/>
      <c r="QAJ73" s="55"/>
      <c r="QAK73" s="55"/>
      <c r="QAL73" s="55"/>
      <c r="QAM73" s="55"/>
      <c r="QAN73" s="55"/>
      <c r="QAO73" s="55"/>
      <c r="QAP73" s="55"/>
      <c r="QAQ73" s="55"/>
      <c r="QAR73" s="55"/>
      <c r="QAS73" s="55"/>
      <c r="QAT73" s="55"/>
      <c r="QAU73" s="55"/>
      <c r="QAV73" s="55"/>
      <c r="QAW73" s="55"/>
      <c r="QAX73" s="55"/>
      <c r="QAY73" s="55"/>
      <c r="QAZ73" s="55"/>
      <c r="QBA73" s="55"/>
      <c r="QBB73" s="55"/>
      <c r="QBC73" s="55"/>
      <c r="QBD73" s="55"/>
      <c r="QBE73" s="55"/>
      <c r="QBF73" s="55"/>
      <c r="QBG73" s="55"/>
      <c r="QBH73" s="55"/>
      <c r="QBI73" s="55"/>
      <c r="QBJ73" s="55"/>
      <c r="QBK73" s="55"/>
      <c r="QBL73" s="55"/>
      <c r="QBM73" s="55"/>
      <c r="QBN73" s="55"/>
      <c r="QBO73" s="55"/>
      <c r="QBP73" s="55"/>
      <c r="QBQ73" s="55"/>
      <c r="QBR73" s="55"/>
      <c r="QBS73" s="55"/>
      <c r="QBT73" s="55"/>
      <c r="QBU73" s="55"/>
      <c r="QBV73" s="55"/>
      <c r="QBW73" s="55"/>
      <c r="QBX73" s="55"/>
      <c r="QBY73" s="55"/>
      <c r="QBZ73" s="55"/>
      <c r="QCA73" s="55"/>
      <c r="QCB73" s="55"/>
      <c r="QCC73" s="55"/>
      <c r="QCD73" s="55"/>
      <c r="QCE73" s="55"/>
      <c r="QCF73" s="55"/>
      <c r="QCG73" s="55"/>
      <c r="QCH73" s="55"/>
      <c r="QCI73" s="55"/>
      <c r="QCJ73" s="55"/>
      <c r="QCK73" s="55"/>
      <c r="QCL73" s="55"/>
      <c r="QCM73" s="55"/>
      <c r="QCN73" s="55"/>
      <c r="QCO73" s="55"/>
      <c r="QCP73" s="55"/>
      <c r="QCQ73" s="55"/>
      <c r="QCR73" s="55"/>
      <c r="QCS73" s="55"/>
      <c r="QCT73" s="55"/>
      <c r="QCU73" s="55"/>
      <c r="QCV73" s="55"/>
      <c r="QCW73" s="55"/>
      <c r="QCX73" s="55"/>
      <c r="QCY73" s="55"/>
      <c r="QCZ73" s="55"/>
      <c r="QDA73" s="55"/>
      <c r="QDB73" s="55"/>
      <c r="QDC73" s="55"/>
      <c r="QDD73" s="55"/>
      <c r="QDE73" s="55"/>
      <c r="QDF73" s="55"/>
      <c r="QDG73" s="55"/>
      <c r="QDH73" s="55"/>
      <c r="QDI73" s="55"/>
      <c r="QDJ73" s="55"/>
      <c r="QDK73" s="55"/>
      <c r="QDL73" s="55"/>
      <c r="QDM73" s="55"/>
      <c r="QDN73" s="55"/>
      <c r="QDO73" s="55"/>
      <c r="QDP73" s="55"/>
      <c r="QDQ73" s="55"/>
      <c r="QDR73" s="55"/>
      <c r="QDS73" s="55"/>
      <c r="QDT73" s="55"/>
      <c r="QDU73" s="55"/>
      <c r="QDV73" s="55"/>
      <c r="QDW73" s="55"/>
      <c r="QDX73" s="55"/>
      <c r="QDY73" s="55"/>
      <c r="QDZ73" s="55"/>
      <c r="QEA73" s="55"/>
      <c r="QEB73" s="55"/>
      <c r="QEC73" s="55"/>
      <c r="QED73" s="55"/>
      <c r="QEE73" s="55"/>
      <c r="QEF73" s="55"/>
      <c r="QEG73" s="55"/>
      <c r="QEH73" s="55"/>
      <c r="QEI73" s="55"/>
      <c r="QEJ73" s="55"/>
      <c r="QEK73" s="55"/>
      <c r="QEL73" s="55"/>
      <c r="QEM73" s="55"/>
      <c r="QEN73" s="55"/>
      <c r="QEO73" s="55"/>
      <c r="QEP73" s="55"/>
      <c r="QEQ73" s="55"/>
      <c r="QER73" s="55"/>
      <c r="QES73" s="55"/>
      <c r="QET73" s="55"/>
      <c r="QEU73" s="55"/>
      <c r="QEV73" s="55"/>
      <c r="QEW73" s="55"/>
      <c r="QEX73" s="55"/>
      <c r="QEY73" s="55"/>
      <c r="QEZ73" s="55"/>
      <c r="QFA73" s="55"/>
      <c r="QFB73" s="55"/>
      <c r="QFC73" s="55"/>
      <c r="QFD73" s="55"/>
      <c r="QFE73" s="55"/>
      <c r="QFF73" s="55"/>
      <c r="QFG73" s="55"/>
      <c r="QFH73" s="55"/>
      <c r="QFI73" s="55"/>
      <c r="QFJ73" s="55"/>
      <c r="QFK73" s="55"/>
      <c r="QFL73" s="55"/>
      <c r="QFM73" s="55"/>
      <c r="QFN73" s="55"/>
      <c r="QFO73" s="55"/>
      <c r="QFP73" s="55"/>
      <c r="QFQ73" s="55"/>
      <c r="QFR73" s="55"/>
      <c r="QFS73" s="55"/>
      <c r="QFT73" s="55"/>
      <c r="QFU73" s="55"/>
      <c r="QFV73" s="55"/>
      <c r="QFW73" s="55"/>
      <c r="QFX73" s="55"/>
      <c r="QFY73" s="55"/>
      <c r="QFZ73" s="55"/>
      <c r="QGA73" s="55"/>
      <c r="QGB73" s="55"/>
      <c r="QGC73" s="55"/>
      <c r="QGD73" s="55"/>
      <c r="QGE73" s="55"/>
      <c r="QGF73" s="55"/>
      <c r="QGG73" s="55"/>
      <c r="QGH73" s="55"/>
      <c r="QGI73" s="55"/>
      <c r="QGJ73" s="55"/>
      <c r="QGK73" s="55"/>
      <c r="QGL73" s="55"/>
      <c r="QGM73" s="55"/>
      <c r="QGN73" s="55"/>
      <c r="QGO73" s="55"/>
      <c r="QGP73" s="55"/>
      <c r="QGQ73" s="55"/>
      <c r="QGR73" s="55"/>
      <c r="QGS73" s="55"/>
      <c r="QGT73" s="55"/>
      <c r="QGU73" s="55"/>
      <c r="QGV73" s="55"/>
      <c r="QGW73" s="55"/>
      <c r="QGX73" s="55"/>
      <c r="QGY73" s="55"/>
      <c r="QGZ73" s="55"/>
      <c r="QHA73" s="55"/>
      <c r="QHB73" s="55"/>
      <c r="QHC73" s="55"/>
      <c r="QHD73" s="55"/>
      <c r="QHE73" s="55"/>
      <c r="QHF73" s="55"/>
      <c r="QHG73" s="55"/>
      <c r="QHH73" s="55"/>
      <c r="QHI73" s="55"/>
      <c r="QHJ73" s="55"/>
      <c r="QHK73" s="55"/>
      <c r="QHL73" s="55"/>
      <c r="QHM73" s="55"/>
      <c r="QHN73" s="55"/>
      <c r="QHO73" s="55"/>
      <c r="QHP73" s="55"/>
      <c r="QHQ73" s="55"/>
      <c r="QHR73" s="55"/>
      <c r="QHS73" s="55"/>
      <c r="QHT73" s="55"/>
      <c r="QHU73" s="55"/>
      <c r="QHV73" s="55"/>
      <c r="QHW73" s="55"/>
      <c r="QHX73" s="55"/>
      <c r="QHY73" s="55"/>
      <c r="QHZ73" s="55"/>
      <c r="QIA73" s="55"/>
      <c r="QIB73" s="55"/>
      <c r="QIC73" s="55"/>
      <c r="QID73" s="55"/>
      <c r="QIE73" s="55"/>
      <c r="QIF73" s="55"/>
      <c r="QIG73" s="55"/>
      <c r="QIH73" s="55"/>
      <c r="QII73" s="55"/>
      <c r="QIJ73" s="55"/>
      <c r="QIK73" s="55"/>
      <c r="QIL73" s="55"/>
      <c r="QIM73" s="55"/>
      <c r="QIN73" s="55"/>
      <c r="QIO73" s="55"/>
      <c r="QIP73" s="55"/>
      <c r="QIQ73" s="55"/>
      <c r="QIR73" s="55"/>
      <c r="QIS73" s="55"/>
      <c r="QIT73" s="55"/>
      <c r="QIU73" s="55"/>
      <c r="QIV73" s="55"/>
      <c r="QIW73" s="55"/>
      <c r="QIX73" s="55"/>
      <c r="QIY73" s="55"/>
      <c r="QIZ73" s="55"/>
      <c r="QJA73" s="55"/>
      <c r="QJB73" s="55"/>
      <c r="QJC73" s="55"/>
      <c r="QJD73" s="55"/>
      <c r="QJE73" s="55"/>
      <c r="QJF73" s="55"/>
      <c r="QJG73" s="55"/>
      <c r="QJH73" s="55"/>
      <c r="QJI73" s="55"/>
      <c r="QJJ73" s="55"/>
      <c r="QJK73" s="55"/>
      <c r="QJL73" s="55"/>
      <c r="QJM73" s="55"/>
      <c r="QJN73" s="55"/>
      <c r="QJO73" s="55"/>
      <c r="QJP73" s="55"/>
      <c r="QJQ73" s="55"/>
      <c r="QJR73" s="55"/>
      <c r="QJS73" s="55"/>
      <c r="QJT73" s="55"/>
      <c r="QJU73" s="55"/>
      <c r="QJV73" s="55"/>
      <c r="QJW73" s="55"/>
      <c r="QJX73" s="55"/>
      <c r="QJY73" s="55"/>
      <c r="QJZ73" s="55"/>
      <c r="QKA73" s="55"/>
      <c r="QKB73" s="55"/>
      <c r="QKC73" s="55"/>
      <c r="QKD73" s="55"/>
      <c r="QKE73" s="55"/>
      <c r="QKF73" s="55"/>
      <c r="QKG73" s="55"/>
      <c r="QKH73" s="55"/>
      <c r="QKI73" s="55"/>
      <c r="QKJ73" s="55"/>
      <c r="QKK73" s="55"/>
      <c r="QKL73" s="55"/>
      <c r="QKM73" s="55"/>
      <c r="QKN73" s="55"/>
      <c r="QKO73" s="55"/>
      <c r="QKP73" s="55"/>
      <c r="QKQ73" s="55"/>
      <c r="QKR73" s="55"/>
      <c r="QKS73" s="55"/>
      <c r="QKT73" s="55"/>
      <c r="QKU73" s="55"/>
      <c r="QKV73" s="55"/>
      <c r="QKW73" s="55"/>
      <c r="QKX73" s="55"/>
      <c r="QKY73" s="55"/>
      <c r="QKZ73" s="55"/>
      <c r="QLA73" s="55"/>
      <c r="QLB73" s="55"/>
      <c r="QLC73" s="55"/>
      <c r="QLD73" s="55"/>
      <c r="QLE73" s="55"/>
      <c r="QLF73" s="55"/>
      <c r="QLG73" s="55"/>
      <c r="QLH73" s="55"/>
      <c r="QLI73" s="55"/>
      <c r="QLJ73" s="55"/>
      <c r="QLK73" s="55"/>
      <c r="QLL73" s="55"/>
      <c r="QLM73" s="55"/>
      <c r="QLN73" s="55"/>
      <c r="QLO73" s="55"/>
      <c r="QLP73" s="55"/>
      <c r="QLQ73" s="55"/>
      <c r="QLR73" s="55"/>
      <c r="QLS73" s="55"/>
      <c r="QLT73" s="55"/>
      <c r="QLU73" s="55"/>
      <c r="QLV73" s="55"/>
      <c r="QLW73" s="55"/>
      <c r="QLX73" s="55"/>
      <c r="QLY73" s="55"/>
      <c r="QLZ73" s="55"/>
      <c r="QMA73" s="55"/>
      <c r="QMB73" s="55"/>
      <c r="QMC73" s="55"/>
      <c r="QMD73" s="55"/>
      <c r="QME73" s="55"/>
      <c r="QMF73" s="55"/>
      <c r="QMG73" s="55"/>
      <c r="QMH73" s="55"/>
      <c r="QMI73" s="55"/>
      <c r="QMJ73" s="55"/>
      <c r="QMK73" s="55"/>
      <c r="QML73" s="55"/>
      <c r="QMM73" s="55"/>
      <c r="QMN73" s="55"/>
      <c r="QMO73" s="55"/>
      <c r="QMP73" s="55"/>
      <c r="QMQ73" s="55"/>
      <c r="QMR73" s="55"/>
      <c r="QMS73" s="55"/>
      <c r="QMT73" s="55"/>
      <c r="QMU73" s="55"/>
      <c r="QMV73" s="55"/>
      <c r="QMW73" s="55"/>
      <c r="QMX73" s="55"/>
      <c r="QMY73" s="55"/>
      <c r="QMZ73" s="55"/>
      <c r="QNA73" s="55"/>
      <c r="QNB73" s="55"/>
      <c r="QNC73" s="55"/>
      <c r="QND73" s="55"/>
      <c r="QNE73" s="55"/>
      <c r="QNF73" s="55"/>
      <c r="QNG73" s="55"/>
      <c r="QNH73" s="55"/>
      <c r="QNI73" s="55"/>
      <c r="QNJ73" s="55"/>
      <c r="QNK73" s="55"/>
      <c r="QNL73" s="55"/>
      <c r="QNM73" s="55"/>
      <c r="QNN73" s="55"/>
      <c r="QNO73" s="55"/>
      <c r="QNP73" s="55"/>
      <c r="QNQ73" s="55"/>
      <c r="QNR73" s="55"/>
      <c r="QNS73" s="55"/>
      <c r="QNT73" s="55"/>
      <c r="QNU73" s="55"/>
      <c r="QNV73" s="55"/>
      <c r="QNW73" s="55"/>
      <c r="QNX73" s="55"/>
      <c r="QNY73" s="55"/>
      <c r="QNZ73" s="55"/>
      <c r="QOA73" s="55"/>
      <c r="QOB73" s="55"/>
      <c r="QOC73" s="55"/>
      <c r="QOD73" s="55"/>
      <c r="QOE73" s="55"/>
      <c r="QOF73" s="55"/>
      <c r="QOG73" s="55"/>
      <c r="QOH73" s="55"/>
      <c r="QOI73" s="55"/>
      <c r="QOJ73" s="55"/>
      <c r="QOK73" s="55"/>
      <c r="QOL73" s="55"/>
      <c r="QOM73" s="55"/>
      <c r="QON73" s="55"/>
      <c r="QOO73" s="55"/>
      <c r="QOP73" s="55"/>
      <c r="QOQ73" s="55"/>
      <c r="QOR73" s="55"/>
      <c r="QOS73" s="55"/>
      <c r="QOT73" s="55"/>
      <c r="QOU73" s="55"/>
      <c r="QOV73" s="55"/>
      <c r="QOW73" s="55"/>
      <c r="QOX73" s="55"/>
      <c r="QOY73" s="55"/>
      <c r="QOZ73" s="55"/>
      <c r="QPA73" s="55"/>
      <c r="QPB73" s="55"/>
      <c r="QPC73" s="55"/>
      <c r="QPD73" s="55"/>
      <c r="QPE73" s="55"/>
      <c r="QPF73" s="55"/>
      <c r="QPG73" s="55"/>
      <c r="QPH73" s="55"/>
      <c r="QPI73" s="55"/>
      <c r="QPJ73" s="55"/>
      <c r="QPK73" s="55"/>
      <c r="QPL73" s="55"/>
      <c r="QPM73" s="55"/>
      <c r="QPN73" s="55"/>
      <c r="QPO73" s="55"/>
      <c r="QPP73" s="55"/>
      <c r="QPQ73" s="55"/>
      <c r="QPR73" s="55"/>
      <c r="QPS73" s="55"/>
      <c r="QPT73" s="55"/>
      <c r="QPU73" s="55"/>
      <c r="QPV73" s="55"/>
      <c r="QPW73" s="55"/>
      <c r="QPX73" s="55"/>
      <c r="QPY73" s="55"/>
      <c r="QPZ73" s="55"/>
      <c r="QQA73" s="55"/>
      <c r="QQB73" s="55"/>
      <c r="QQC73" s="55"/>
      <c r="QQD73" s="55"/>
      <c r="QQE73" s="55"/>
      <c r="QQF73" s="55"/>
      <c r="QQG73" s="55"/>
      <c r="QQH73" s="55"/>
      <c r="QQI73" s="55"/>
      <c r="QQJ73" s="55"/>
      <c r="QQK73" s="55"/>
      <c r="QQL73" s="55"/>
      <c r="QQM73" s="55"/>
      <c r="QQN73" s="55"/>
      <c r="QQO73" s="55"/>
      <c r="QQP73" s="55"/>
      <c r="QQQ73" s="55"/>
      <c r="QQR73" s="55"/>
      <c r="QQS73" s="55"/>
      <c r="QQT73" s="55"/>
      <c r="QQU73" s="55"/>
      <c r="QQV73" s="55"/>
      <c r="QQW73" s="55"/>
      <c r="QQX73" s="55"/>
      <c r="QQY73" s="55"/>
      <c r="QQZ73" s="55"/>
      <c r="QRA73" s="55"/>
      <c r="QRB73" s="55"/>
      <c r="QRC73" s="55"/>
      <c r="QRD73" s="55"/>
      <c r="QRE73" s="55"/>
      <c r="QRF73" s="55"/>
      <c r="QRG73" s="55"/>
      <c r="QRH73" s="55"/>
      <c r="QRI73" s="55"/>
      <c r="QRJ73" s="55"/>
      <c r="QRK73" s="55"/>
      <c r="QRL73" s="55"/>
      <c r="QRM73" s="55"/>
      <c r="QRN73" s="55"/>
      <c r="QRO73" s="55"/>
      <c r="QRP73" s="55"/>
      <c r="QRQ73" s="55"/>
      <c r="QRR73" s="55"/>
      <c r="QRS73" s="55"/>
      <c r="QRT73" s="55"/>
      <c r="QRU73" s="55"/>
      <c r="QRV73" s="55"/>
      <c r="QRW73" s="55"/>
      <c r="QRX73" s="55"/>
      <c r="QRY73" s="55"/>
      <c r="QRZ73" s="55"/>
      <c r="QSA73" s="55"/>
      <c r="QSB73" s="55"/>
      <c r="QSC73" s="55"/>
      <c r="QSD73" s="55"/>
      <c r="QSE73" s="55"/>
      <c r="QSF73" s="55"/>
      <c r="QSG73" s="55"/>
      <c r="QSH73" s="55"/>
      <c r="QSI73" s="55"/>
      <c r="QSJ73" s="55"/>
      <c r="QSK73" s="55"/>
      <c r="QSL73" s="55"/>
      <c r="QSM73" s="55"/>
      <c r="QSN73" s="55"/>
      <c r="QSO73" s="55"/>
      <c r="QSP73" s="55"/>
      <c r="QSQ73" s="55"/>
      <c r="QSR73" s="55"/>
      <c r="QSS73" s="55"/>
      <c r="QST73" s="55"/>
      <c r="QSU73" s="55"/>
      <c r="QSV73" s="55"/>
      <c r="QSW73" s="55"/>
      <c r="QSX73" s="55"/>
      <c r="QSY73" s="55"/>
      <c r="QSZ73" s="55"/>
      <c r="QTA73" s="55"/>
      <c r="QTB73" s="55"/>
      <c r="QTC73" s="55"/>
      <c r="QTD73" s="55"/>
      <c r="QTE73" s="55"/>
      <c r="QTF73" s="55"/>
      <c r="QTG73" s="55"/>
      <c r="QTH73" s="55"/>
      <c r="QTI73" s="55"/>
      <c r="QTJ73" s="55"/>
      <c r="QTK73" s="55"/>
      <c r="QTL73" s="55"/>
      <c r="QTM73" s="55"/>
      <c r="QTN73" s="55"/>
      <c r="QTO73" s="55"/>
      <c r="QTP73" s="55"/>
      <c r="QTQ73" s="55"/>
      <c r="QTR73" s="55"/>
      <c r="QTS73" s="55"/>
      <c r="QTT73" s="55"/>
      <c r="QTU73" s="55"/>
      <c r="QTV73" s="55"/>
      <c r="QTW73" s="55"/>
      <c r="QTX73" s="55"/>
      <c r="QTY73" s="55"/>
      <c r="QTZ73" s="55"/>
      <c r="QUA73" s="55"/>
      <c r="QUB73" s="55"/>
      <c r="QUC73" s="55"/>
      <c r="QUD73" s="55"/>
      <c r="QUE73" s="55"/>
      <c r="QUF73" s="55"/>
      <c r="QUG73" s="55"/>
      <c r="QUH73" s="55"/>
      <c r="QUI73" s="55"/>
      <c r="QUJ73" s="55"/>
      <c r="QUK73" s="55"/>
      <c r="QUL73" s="55"/>
      <c r="QUM73" s="55"/>
      <c r="QUN73" s="55"/>
      <c r="QUO73" s="55"/>
      <c r="QUP73" s="55"/>
      <c r="QUQ73" s="55"/>
      <c r="QUR73" s="55"/>
      <c r="QUS73" s="55"/>
      <c r="QUT73" s="55"/>
      <c r="QUU73" s="55"/>
      <c r="QUV73" s="55"/>
      <c r="QUW73" s="55"/>
      <c r="QUX73" s="55"/>
      <c r="QUY73" s="55"/>
      <c r="QUZ73" s="55"/>
      <c r="QVA73" s="55"/>
      <c r="QVB73" s="55"/>
      <c r="QVC73" s="55"/>
      <c r="QVD73" s="55"/>
      <c r="QVE73" s="55"/>
      <c r="QVF73" s="55"/>
      <c r="QVG73" s="55"/>
      <c r="QVH73" s="55"/>
      <c r="QVI73" s="55"/>
      <c r="QVJ73" s="55"/>
      <c r="QVK73" s="55"/>
      <c r="QVL73" s="55"/>
      <c r="QVM73" s="55"/>
      <c r="QVN73" s="55"/>
      <c r="QVO73" s="55"/>
      <c r="QVP73" s="55"/>
      <c r="QVQ73" s="55"/>
      <c r="QVR73" s="55"/>
      <c r="QVS73" s="55"/>
      <c r="QVT73" s="55"/>
      <c r="QVU73" s="55"/>
      <c r="QVV73" s="55"/>
      <c r="QVW73" s="55"/>
      <c r="QVX73" s="55"/>
      <c r="QVY73" s="55"/>
      <c r="QVZ73" s="55"/>
      <c r="QWA73" s="55"/>
      <c r="QWB73" s="55"/>
      <c r="QWC73" s="55"/>
      <c r="QWD73" s="55"/>
      <c r="QWE73" s="55"/>
      <c r="QWF73" s="55"/>
      <c r="QWG73" s="55"/>
      <c r="QWH73" s="55"/>
      <c r="QWI73" s="55"/>
      <c r="QWJ73" s="55"/>
      <c r="QWK73" s="55"/>
      <c r="QWL73" s="55"/>
      <c r="QWM73" s="55"/>
      <c r="QWN73" s="55"/>
      <c r="QWO73" s="55"/>
      <c r="QWP73" s="55"/>
      <c r="QWQ73" s="55"/>
      <c r="QWR73" s="55"/>
      <c r="QWS73" s="55"/>
      <c r="QWT73" s="55"/>
      <c r="QWU73" s="55"/>
      <c r="QWV73" s="55"/>
      <c r="QWW73" s="55"/>
      <c r="QWX73" s="55"/>
      <c r="QWY73" s="55"/>
      <c r="QWZ73" s="55"/>
      <c r="QXA73" s="55"/>
      <c r="QXB73" s="55"/>
      <c r="QXC73" s="55"/>
      <c r="QXD73" s="55"/>
      <c r="QXE73" s="55"/>
      <c r="QXF73" s="55"/>
      <c r="QXG73" s="55"/>
      <c r="QXH73" s="55"/>
      <c r="QXI73" s="55"/>
      <c r="QXJ73" s="55"/>
      <c r="QXK73" s="55"/>
      <c r="QXL73" s="55"/>
      <c r="QXM73" s="55"/>
      <c r="QXN73" s="55"/>
      <c r="QXO73" s="55"/>
      <c r="QXP73" s="55"/>
      <c r="QXQ73" s="55"/>
      <c r="QXR73" s="55"/>
      <c r="QXS73" s="55"/>
      <c r="QXT73" s="55"/>
      <c r="QXU73" s="55"/>
      <c r="QXV73" s="55"/>
      <c r="QXW73" s="55"/>
      <c r="QXX73" s="55"/>
      <c r="QXY73" s="55"/>
      <c r="QXZ73" s="55"/>
      <c r="QYA73" s="55"/>
      <c r="QYB73" s="55"/>
      <c r="QYC73" s="55"/>
      <c r="QYD73" s="55"/>
      <c r="QYE73" s="55"/>
      <c r="QYF73" s="55"/>
      <c r="QYG73" s="55"/>
      <c r="QYH73" s="55"/>
      <c r="QYI73" s="55"/>
      <c r="QYJ73" s="55"/>
      <c r="QYK73" s="55"/>
      <c r="QYL73" s="55"/>
      <c r="QYM73" s="55"/>
      <c r="QYN73" s="55"/>
      <c r="QYO73" s="55"/>
      <c r="QYP73" s="55"/>
      <c r="QYQ73" s="55"/>
      <c r="QYR73" s="55"/>
      <c r="QYS73" s="55"/>
      <c r="QYT73" s="55"/>
      <c r="QYU73" s="55"/>
      <c r="QYV73" s="55"/>
      <c r="QYW73" s="55"/>
      <c r="QYX73" s="55"/>
      <c r="QYY73" s="55"/>
      <c r="QYZ73" s="55"/>
      <c r="QZA73" s="55"/>
      <c r="QZB73" s="55"/>
      <c r="QZC73" s="55"/>
      <c r="QZD73" s="55"/>
      <c r="QZE73" s="55"/>
      <c r="QZF73" s="55"/>
      <c r="QZG73" s="55"/>
      <c r="QZH73" s="55"/>
      <c r="QZI73" s="55"/>
      <c r="QZJ73" s="55"/>
      <c r="QZK73" s="55"/>
      <c r="QZL73" s="55"/>
      <c r="QZM73" s="55"/>
      <c r="QZN73" s="55"/>
      <c r="QZO73" s="55"/>
      <c r="QZP73" s="55"/>
      <c r="QZQ73" s="55"/>
      <c r="QZR73" s="55"/>
      <c r="QZS73" s="55"/>
      <c r="QZT73" s="55"/>
      <c r="QZU73" s="55"/>
      <c r="QZV73" s="55"/>
      <c r="QZW73" s="55"/>
      <c r="QZX73" s="55"/>
      <c r="QZY73" s="55"/>
      <c r="QZZ73" s="55"/>
      <c r="RAA73" s="55"/>
      <c r="RAB73" s="55"/>
      <c r="RAC73" s="55"/>
      <c r="RAD73" s="55"/>
      <c r="RAE73" s="55"/>
      <c r="RAF73" s="55"/>
      <c r="RAG73" s="55"/>
      <c r="RAH73" s="55"/>
      <c r="RAI73" s="55"/>
      <c r="RAJ73" s="55"/>
      <c r="RAK73" s="55"/>
      <c r="RAL73" s="55"/>
      <c r="RAM73" s="55"/>
      <c r="RAN73" s="55"/>
      <c r="RAO73" s="55"/>
      <c r="RAP73" s="55"/>
      <c r="RAQ73" s="55"/>
      <c r="RAR73" s="55"/>
      <c r="RAS73" s="55"/>
      <c r="RAT73" s="55"/>
      <c r="RAU73" s="55"/>
      <c r="RAV73" s="55"/>
      <c r="RAW73" s="55"/>
      <c r="RAX73" s="55"/>
      <c r="RAY73" s="55"/>
      <c r="RAZ73" s="55"/>
      <c r="RBA73" s="55"/>
      <c r="RBB73" s="55"/>
      <c r="RBC73" s="55"/>
      <c r="RBD73" s="55"/>
      <c r="RBE73" s="55"/>
      <c r="RBF73" s="55"/>
      <c r="RBG73" s="55"/>
      <c r="RBH73" s="55"/>
      <c r="RBI73" s="55"/>
      <c r="RBJ73" s="55"/>
      <c r="RBK73" s="55"/>
      <c r="RBL73" s="55"/>
      <c r="RBM73" s="55"/>
      <c r="RBN73" s="55"/>
      <c r="RBO73" s="55"/>
      <c r="RBP73" s="55"/>
      <c r="RBQ73" s="55"/>
      <c r="RBR73" s="55"/>
      <c r="RBS73" s="55"/>
      <c r="RBT73" s="55"/>
      <c r="RBU73" s="55"/>
      <c r="RBV73" s="55"/>
      <c r="RBW73" s="55"/>
      <c r="RBX73" s="55"/>
      <c r="RBY73" s="55"/>
      <c r="RBZ73" s="55"/>
      <c r="RCA73" s="55"/>
      <c r="RCB73" s="55"/>
      <c r="RCC73" s="55"/>
      <c r="RCD73" s="55"/>
      <c r="RCE73" s="55"/>
      <c r="RCF73" s="55"/>
      <c r="RCG73" s="55"/>
      <c r="RCH73" s="55"/>
      <c r="RCI73" s="55"/>
      <c r="RCJ73" s="55"/>
      <c r="RCK73" s="55"/>
      <c r="RCL73" s="55"/>
      <c r="RCM73" s="55"/>
      <c r="RCN73" s="55"/>
      <c r="RCO73" s="55"/>
      <c r="RCP73" s="55"/>
      <c r="RCQ73" s="55"/>
      <c r="RCR73" s="55"/>
      <c r="RCS73" s="55"/>
      <c r="RCT73" s="55"/>
      <c r="RCU73" s="55"/>
      <c r="RCV73" s="55"/>
      <c r="RCW73" s="55"/>
      <c r="RCX73" s="55"/>
      <c r="RCY73" s="55"/>
      <c r="RCZ73" s="55"/>
      <c r="RDA73" s="55"/>
      <c r="RDB73" s="55"/>
      <c r="RDC73" s="55"/>
      <c r="RDD73" s="55"/>
      <c r="RDE73" s="55"/>
      <c r="RDF73" s="55"/>
      <c r="RDG73" s="55"/>
      <c r="RDH73" s="55"/>
      <c r="RDI73" s="55"/>
      <c r="RDJ73" s="55"/>
      <c r="RDK73" s="55"/>
      <c r="RDL73" s="55"/>
      <c r="RDM73" s="55"/>
      <c r="RDN73" s="55"/>
      <c r="RDO73" s="55"/>
      <c r="RDP73" s="55"/>
      <c r="RDQ73" s="55"/>
      <c r="RDR73" s="55"/>
      <c r="RDS73" s="55"/>
      <c r="RDT73" s="55"/>
      <c r="RDU73" s="55"/>
      <c r="RDV73" s="55"/>
      <c r="RDW73" s="55"/>
      <c r="RDX73" s="55"/>
      <c r="RDY73" s="55"/>
      <c r="RDZ73" s="55"/>
      <c r="REA73" s="55"/>
      <c r="REB73" s="55"/>
      <c r="REC73" s="55"/>
      <c r="RED73" s="55"/>
      <c r="REE73" s="55"/>
      <c r="REF73" s="55"/>
      <c r="REG73" s="55"/>
      <c r="REH73" s="55"/>
      <c r="REI73" s="55"/>
      <c r="REJ73" s="55"/>
      <c r="REK73" s="55"/>
      <c r="REL73" s="55"/>
      <c r="REM73" s="55"/>
      <c r="REN73" s="55"/>
      <c r="REO73" s="55"/>
      <c r="REP73" s="55"/>
      <c r="REQ73" s="55"/>
      <c r="RER73" s="55"/>
      <c r="RES73" s="55"/>
      <c r="RET73" s="55"/>
      <c r="REU73" s="55"/>
      <c r="REV73" s="55"/>
      <c r="REW73" s="55"/>
      <c r="REX73" s="55"/>
      <c r="REY73" s="55"/>
      <c r="REZ73" s="55"/>
      <c r="RFA73" s="55"/>
      <c r="RFB73" s="55"/>
      <c r="RFC73" s="55"/>
      <c r="RFD73" s="55"/>
      <c r="RFE73" s="55"/>
      <c r="RFF73" s="55"/>
      <c r="RFG73" s="55"/>
      <c r="RFH73" s="55"/>
      <c r="RFI73" s="55"/>
      <c r="RFJ73" s="55"/>
      <c r="RFK73" s="55"/>
      <c r="RFL73" s="55"/>
      <c r="RFM73" s="55"/>
      <c r="RFN73" s="55"/>
      <c r="RFO73" s="55"/>
      <c r="RFP73" s="55"/>
      <c r="RFQ73" s="55"/>
      <c r="RFR73" s="55"/>
      <c r="RFS73" s="55"/>
      <c r="RFT73" s="55"/>
      <c r="RFU73" s="55"/>
      <c r="RFV73" s="55"/>
      <c r="RFW73" s="55"/>
      <c r="RFX73" s="55"/>
      <c r="RFY73" s="55"/>
      <c r="RFZ73" s="55"/>
      <c r="RGA73" s="55"/>
      <c r="RGB73" s="55"/>
      <c r="RGC73" s="55"/>
      <c r="RGD73" s="55"/>
      <c r="RGE73" s="55"/>
      <c r="RGF73" s="55"/>
      <c r="RGG73" s="55"/>
      <c r="RGH73" s="55"/>
      <c r="RGI73" s="55"/>
      <c r="RGJ73" s="55"/>
      <c r="RGK73" s="55"/>
      <c r="RGL73" s="55"/>
      <c r="RGM73" s="55"/>
      <c r="RGN73" s="55"/>
      <c r="RGO73" s="55"/>
      <c r="RGP73" s="55"/>
      <c r="RGQ73" s="55"/>
      <c r="RGR73" s="55"/>
      <c r="RGS73" s="55"/>
      <c r="RGT73" s="55"/>
      <c r="RGU73" s="55"/>
      <c r="RGV73" s="55"/>
      <c r="RGW73" s="55"/>
      <c r="RGX73" s="55"/>
      <c r="RGY73" s="55"/>
      <c r="RGZ73" s="55"/>
      <c r="RHA73" s="55"/>
      <c r="RHB73" s="55"/>
      <c r="RHC73" s="55"/>
      <c r="RHD73" s="55"/>
      <c r="RHE73" s="55"/>
      <c r="RHF73" s="55"/>
      <c r="RHG73" s="55"/>
      <c r="RHH73" s="55"/>
      <c r="RHI73" s="55"/>
      <c r="RHJ73" s="55"/>
      <c r="RHK73" s="55"/>
      <c r="RHL73" s="55"/>
      <c r="RHM73" s="55"/>
      <c r="RHN73" s="55"/>
      <c r="RHO73" s="55"/>
      <c r="RHP73" s="55"/>
      <c r="RHQ73" s="55"/>
      <c r="RHR73" s="55"/>
      <c r="RHS73" s="55"/>
      <c r="RHT73" s="55"/>
      <c r="RHU73" s="55"/>
      <c r="RHV73" s="55"/>
      <c r="RHW73" s="55"/>
      <c r="RHX73" s="55"/>
      <c r="RHY73" s="55"/>
      <c r="RHZ73" s="55"/>
      <c r="RIA73" s="55"/>
      <c r="RIB73" s="55"/>
      <c r="RIC73" s="55"/>
      <c r="RID73" s="55"/>
      <c r="RIE73" s="55"/>
      <c r="RIF73" s="55"/>
      <c r="RIG73" s="55"/>
      <c r="RIH73" s="55"/>
      <c r="RII73" s="55"/>
      <c r="RIJ73" s="55"/>
      <c r="RIK73" s="55"/>
      <c r="RIL73" s="55"/>
      <c r="RIM73" s="55"/>
      <c r="RIN73" s="55"/>
      <c r="RIO73" s="55"/>
      <c r="RIP73" s="55"/>
      <c r="RIQ73" s="55"/>
      <c r="RIR73" s="55"/>
      <c r="RIS73" s="55"/>
      <c r="RIT73" s="55"/>
      <c r="RIU73" s="55"/>
      <c r="RIV73" s="55"/>
      <c r="RIW73" s="55"/>
      <c r="RIX73" s="55"/>
      <c r="RIY73" s="55"/>
      <c r="RIZ73" s="55"/>
      <c r="RJA73" s="55"/>
      <c r="RJB73" s="55"/>
      <c r="RJC73" s="55"/>
      <c r="RJD73" s="55"/>
      <c r="RJE73" s="55"/>
      <c r="RJF73" s="55"/>
      <c r="RJG73" s="55"/>
      <c r="RJH73" s="55"/>
      <c r="RJI73" s="55"/>
      <c r="RJJ73" s="55"/>
      <c r="RJK73" s="55"/>
      <c r="RJL73" s="55"/>
      <c r="RJM73" s="55"/>
      <c r="RJN73" s="55"/>
      <c r="RJO73" s="55"/>
      <c r="RJP73" s="55"/>
      <c r="RJQ73" s="55"/>
      <c r="RJR73" s="55"/>
      <c r="RJS73" s="55"/>
      <c r="RJT73" s="55"/>
      <c r="RJU73" s="55"/>
      <c r="RJV73" s="55"/>
      <c r="RJW73" s="55"/>
      <c r="RJX73" s="55"/>
      <c r="RJY73" s="55"/>
      <c r="RJZ73" s="55"/>
      <c r="RKA73" s="55"/>
      <c r="RKB73" s="55"/>
      <c r="RKC73" s="55"/>
      <c r="RKD73" s="55"/>
      <c r="RKE73" s="55"/>
      <c r="RKF73" s="55"/>
      <c r="RKG73" s="55"/>
      <c r="RKH73" s="55"/>
      <c r="RKI73" s="55"/>
      <c r="RKJ73" s="55"/>
      <c r="RKK73" s="55"/>
      <c r="RKL73" s="55"/>
      <c r="RKM73" s="55"/>
      <c r="RKN73" s="55"/>
      <c r="RKO73" s="55"/>
      <c r="RKP73" s="55"/>
      <c r="RKQ73" s="55"/>
      <c r="RKR73" s="55"/>
      <c r="RKS73" s="55"/>
      <c r="RKT73" s="55"/>
      <c r="RKU73" s="55"/>
      <c r="RKV73" s="55"/>
      <c r="RKW73" s="55"/>
      <c r="RKX73" s="55"/>
      <c r="RKY73" s="55"/>
      <c r="RKZ73" s="55"/>
      <c r="RLA73" s="55"/>
      <c r="RLB73" s="55"/>
      <c r="RLC73" s="55"/>
      <c r="RLD73" s="55"/>
      <c r="RLE73" s="55"/>
      <c r="RLF73" s="55"/>
      <c r="RLG73" s="55"/>
      <c r="RLH73" s="55"/>
      <c r="RLI73" s="55"/>
      <c r="RLJ73" s="55"/>
      <c r="RLK73" s="55"/>
      <c r="RLL73" s="55"/>
      <c r="RLM73" s="55"/>
      <c r="RLN73" s="55"/>
      <c r="RLO73" s="55"/>
      <c r="RLP73" s="55"/>
      <c r="RLQ73" s="55"/>
      <c r="RLR73" s="55"/>
      <c r="RLS73" s="55"/>
      <c r="RLT73" s="55"/>
      <c r="RLU73" s="55"/>
      <c r="RLV73" s="55"/>
      <c r="RLW73" s="55"/>
      <c r="RLX73" s="55"/>
      <c r="RLY73" s="55"/>
      <c r="RLZ73" s="55"/>
      <c r="RMA73" s="55"/>
      <c r="RMB73" s="55"/>
      <c r="RMC73" s="55"/>
      <c r="RMD73" s="55"/>
      <c r="RME73" s="55"/>
      <c r="RMF73" s="55"/>
      <c r="RMG73" s="55"/>
      <c r="RMH73" s="55"/>
      <c r="RMI73" s="55"/>
      <c r="RMJ73" s="55"/>
      <c r="RMK73" s="55"/>
      <c r="RML73" s="55"/>
      <c r="RMM73" s="55"/>
      <c r="RMN73" s="55"/>
      <c r="RMO73" s="55"/>
      <c r="RMP73" s="55"/>
      <c r="RMQ73" s="55"/>
      <c r="RMR73" s="55"/>
      <c r="RMS73" s="55"/>
      <c r="RMT73" s="55"/>
      <c r="RMU73" s="55"/>
      <c r="RMV73" s="55"/>
      <c r="RMW73" s="55"/>
      <c r="RMX73" s="55"/>
      <c r="RMY73" s="55"/>
      <c r="RMZ73" s="55"/>
      <c r="RNA73" s="55"/>
      <c r="RNB73" s="55"/>
      <c r="RNC73" s="55"/>
      <c r="RND73" s="55"/>
      <c r="RNE73" s="55"/>
      <c r="RNF73" s="55"/>
      <c r="RNG73" s="55"/>
      <c r="RNH73" s="55"/>
      <c r="RNI73" s="55"/>
      <c r="RNJ73" s="55"/>
      <c r="RNK73" s="55"/>
      <c r="RNL73" s="55"/>
      <c r="RNM73" s="55"/>
      <c r="RNN73" s="55"/>
      <c r="RNO73" s="55"/>
      <c r="RNP73" s="55"/>
      <c r="RNQ73" s="55"/>
      <c r="RNR73" s="55"/>
      <c r="RNS73" s="55"/>
      <c r="RNT73" s="55"/>
      <c r="RNU73" s="55"/>
      <c r="RNV73" s="55"/>
      <c r="RNW73" s="55"/>
      <c r="RNX73" s="55"/>
      <c r="RNY73" s="55"/>
      <c r="RNZ73" s="55"/>
      <c r="ROA73" s="55"/>
      <c r="ROB73" s="55"/>
      <c r="ROC73" s="55"/>
      <c r="ROD73" s="55"/>
      <c r="ROE73" s="55"/>
      <c r="ROF73" s="55"/>
      <c r="ROG73" s="55"/>
      <c r="ROH73" s="55"/>
      <c r="ROI73" s="55"/>
      <c r="ROJ73" s="55"/>
      <c r="ROK73" s="55"/>
      <c r="ROL73" s="55"/>
      <c r="ROM73" s="55"/>
      <c r="RON73" s="55"/>
      <c r="ROO73" s="55"/>
      <c r="ROP73" s="55"/>
      <c r="ROQ73" s="55"/>
      <c r="ROR73" s="55"/>
      <c r="ROS73" s="55"/>
      <c r="ROT73" s="55"/>
      <c r="ROU73" s="55"/>
      <c r="ROV73" s="55"/>
      <c r="ROW73" s="55"/>
      <c r="ROX73" s="55"/>
      <c r="ROY73" s="55"/>
      <c r="ROZ73" s="55"/>
      <c r="RPA73" s="55"/>
      <c r="RPB73" s="55"/>
      <c r="RPC73" s="55"/>
      <c r="RPD73" s="55"/>
      <c r="RPE73" s="55"/>
      <c r="RPF73" s="55"/>
      <c r="RPG73" s="55"/>
      <c r="RPH73" s="55"/>
      <c r="RPI73" s="55"/>
      <c r="RPJ73" s="55"/>
      <c r="RPK73" s="55"/>
      <c r="RPL73" s="55"/>
      <c r="RPM73" s="55"/>
      <c r="RPN73" s="55"/>
      <c r="RPO73" s="55"/>
      <c r="RPP73" s="55"/>
      <c r="RPQ73" s="55"/>
      <c r="RPR73" s="55"/>
      <c r="RPS73" s="55"/>
      <c r="RPT73" s="55"/>
      <c r="RPU73" s="55"/>
      <c r="RPV73" s="55"/>
      <c r="RPW73" s="55"/>
      <c r="RPX73" s="55"/>
      <c r="RPY73" s="55"/>
      <c r="RPZ73" s="55"/>
      <c r="RQA73" s="55"/>
      <c r="RQB73" s="55"/>
      <c r="RQC73" s="55"/>
      <c r="RQD73" s="55"/>
      <c r="RQE73" s="55"/>
      <c r="RQF73" s="55"/>
      <c r="RQG73" s="55"/>
      <c r="RQH73" s="55"/>
      <c r="RQI73" s="55"/>
      <c r="RQJ73" s="55"/>
      <c r="RQK73" s="55"/>
      <c r="RQL73" s="55"/>
      <c r="RQM73" s="55"/>
      <c r="RQN73" s="55"/>
      <c r="RQO73" s="55"/>
      <c r="RQP73" s="55"/>
      <c r="RQQ73" s="55"/>
      <c r="RQR73" s="55"/>
      <c r="RQS73" s="55"/>
      <c r="RQT73" s="55"/>
      <c r="RQU73" s="55"/>
      <c r="RQV73" s="55"/>
      <c r="RQW73" s="55"/>
      <c r="RQX73" s="55"/>
      <c r="RQY73" s="55"/>
      <c r="RQZ73" s="55"/>
      <c r="RRA73" s="55"/>
      <c r="RRB73" s="55"/>
      <c r="RRC73" s="55"/>
      <c r="RRD73" s="55"/>
      <c r="RRE73" s="55"/>
      <c r="RRF73" s="55"/>
      <c r="RRG73" s="55"/>
      <c r="RRH73" s="55"/>
      <c r="RRI73" s="55"/>
      <c r="RRJ73" s="55"/>
      <c r="RRK73" s="55"/>
      <c r="RRL73" s="55"/>
      <c r="RRM73" s="55"/>
      <c r="RRN73" s="55"/>
      <c r="RRO73" s="55"/>
      <c r="RRP73" s="55"/>
      <c r="RRQ73" s="55"/>
      <c r="RRR73" s="55"/>
      <c r="RRS73" s="55"/>
      <c r="RRT73" s="55"/>
      <c r="RRU73" s="55"/>
      <c r="RRV73" s="55"/>
      <c r="RRW73" s="55"/>
      <c r="RRX73" s="55"/>
      <c r="RRY73" s="55"/>
      <c r="RRZ73" s="55"/>
      <c r="RSA73" s="55"/>
      <c r="RSB73" s="55"/>
      <c r="RSC73" s="55"/>
      <c r="RSD73" s="55"/>
      <c r="RSE73" s="55"/>
      <c r="RSF73" s="55"/>
      <c r="RSG73" s="55"/>
      <c r="RSH73" s="55"/>
      <c r="RSI73" s="55"/>
      <c r="RSJ73" s="55"/>
      <c r="RSK73" s="55"/>
      <c r="RSL73" s="55"/>
      <c r="RSM73" s="55"/>
      <c r="RSN73" s="55"/>
      <c r="RSO73" s="55"/>
      <c r="RSP73" s="55"/>
      <c r="RSQ73" s="55"/>
      <c r="RSR73" s="55"/>
      <c r="RSS73" s="55"/>
      <c r="RST73" s="55"/>
      <c r="RSU73" s="55"/>
      <c r="RSV73" s="55"/>
      <c r="RSW73" s="55"/>
      <c r="RSX73" s="55"/>
      <c r="RSY73" s="55"/>
      <c r="RSZ73" s="55"/>
      <c r="RTA73" s="55"/>
      <c r="RTB73" s="55"/>
      <c r="RTC73" s="55"/>
      <c r="RTD73" s="55"/>
      <c r="RTE73" s="55"/>
      <c r="RTF73" s="55"/>
      <c r="RTG73" s="55"/>
      <c r="RTH73" s="55"/>
      <c r="RTI73" s="55"/>
      <c r="RTJ73" s="55"/>
      <c r="RTK73" s="55"/>
      <c r="RTL73" s="55"/>
      <c r="RTM73" s="55"/>
      <c r="RTN73" s="55"/>
      <c r="RTO73" s="55"/>
      <c r="RTP73" s="55"/>
      <c r="RTQ73" s="55"/>
      <c r="RTR73" s="55"/>
      <c r="RTS73" s="55"/>
      <c r="RTT73" s="55"/>
      <c r="RTU73" s="55"/>
      <c r="RTV73" s="55"/>
      <c r="RTW73" s="55"/>
      <c r="RTX73" s="55"/>
      <c r="RTY73" s="55"/>
      <c r="RTZ73" s="55"/>
      <c r="RUA73" s="55"/>
      <c r="RUB73" s="55"/>
      <c r="RUC73" s="55"/>
      <c r="RUD73" s="55"/>
      <c r="RUE73" s="55"/>
      <c r="RUF73" s="55"/>
      <c r="RUG73" s="55"/>
      <c r="RUH73" s="55"/>
      <c r="RUI73" s="55"/>
      <c r="RUJ73" s="55"/>
      <c r="RUK73" s="55"/>
      <c r="RUL73" s="55"/>
      <c r="RUM73" s="55"/>
      <c r="RUN73" s="55"/>
      <c r="RUO73" s="55"/>
      <c r="RUP73" s="55"/>
      <c r="RUQ73" s="55"/>
      <c r="RUR73" s="55"/>
      <c r="RUS73" s="55"/>
      <c r="RUT73" s="55"/>
      <c r="RUU73" s="55"/>
      <c r="RUV73" s="55"/>
      <c r="RUW73" s="55"/>
      <c r="RUX73" s="55"/>
      <c r="RUY73" s="55"/>
      <c r="RUZ73" s="55"/>
      <c r="RVA73" s="55"/>
      <c r="RVB73" s="55"/>
      <c r="RVC73" s="55"/>
      <c r="RVD73" s="55"/>
      <c r="RVE73" s="55"/>
      <c r="RVF73" s="55"/>
      <c r="RVG73" s="55"/>
      <c r="RVH73" s="55"/>
      <c r="RVI73" s="55"/>
      <c r="RVJ73" s="55"/>
      <c r="RVK73" s="55"/>
      <c r="RVL73" s="55"/>
      <c r="RVM73" s="55"/>
      <c r="RVN73" s="55"/>
      <c r="RVO73" s="55"/>
      <c r="RVP73" s="55"/>
      <c r="RVQ73" s="55"/>
      <c r="RVR73" s="55"/>
      <c r="RVS73" s="55"/>
      <c r="RVT73" s="55"/>
      <c r="RVU73" s="55"/>
      <c r="RVV73" s="55"/>
      <c r="RVW73" s="55"/>
      <c r="RVX73" s="55"/>
      <c r="RVY73" s="55"/>
      <c r="RVZ73" s="55"/>
      <c r="RWA73" s="55"/>
      <c r="RWB73" s="55"/>
      <c r="RWC73" s="55"/>
      <c r="RWD73" s="55"/>
      <c r="RWE73" s="55"/>
      <c r="RWF73" s="55"/>
      <c r="RWG73" s="55"/>
      <c r="RWH73" s="55"/>
      <c r="RWI73" s="55"/>
      <c r="RWJ73" s="55"/>
      <c r="RWK73" s="55"/>
      <c r="RWL73" s="55"/>
      <c r="RWM73" s="55"/>
      <c r="RWN73" s="55"/>
      <c r="RWO73" s="55"/>
      <c r="RWP73" s="55"/>
      <c r="RWQ73" s="55"/>
      <c r="RWR73" s="55"/>
      <c r="RWS73" s="55"/>
      <c r="RWT73" s="55"/>
      <c r="RWU73" s="55"/>
      <c r="RWV73" s="55"/>
      <c r="RWW73" s="55"/>
      <c r="RWX73" s="55"/>
      <c r="RWY73" s="55"/>
      <c r="RWZ73" s="55"/>
      <c r="RXA73" s="55"/>
      <c r="RXB73" s="55"/>
      <c r="RXC73" s="55"/>
      <c r="RXD73" s="55"/>
      <c r="RXE73" s="55"/>
      <c r="RXF73" s="55"/>
      <c r="RXG73" s="55"/>
      <c r="RXH73" s="55"/>
      <c r="RXI73" s="55"/>
      <c r="RXJ73" s="55"/>
      <c r="RXK73" s="55"/>
      <c r="RXL73" s="55"/>
      <c r="RXM73" s="55"/>
      <c r="RXN73" s="55"/>
      <c r="RXO73" s="55"/>
      <c r="RXP73" s="55"/>
      <c r="RXQ73" s="55"/>
      <c r="RXR73" s="55"/>
      <c r="RXS73" s="55"/>
      <c r="RXT73" s="55"/>
      <c r="RXU73" s="55"/>
      <c r="RXV73" s="55"/>
      <c r="RXW73" s="55"/>
      <c r="RXX73" s="55"/>
      <c r="RXY73" s="55"/>
      <c r="RXZ73" s="55"/>
      <c r="RYA73" s="55"/>
      <c r="RYB73" s="55"/>
      <c r="RYC73" s="55"/>
      <c r="RYD73" s="55"/>
      <c r="RYE73" s="55"/>
      <c r="RYF73" s="55"/>
      <c r="RYG73" s="55"/>
      <c r="RYH73" s="55"/>
      <c r="RYI73" s="55"/>
      <c r="RYJ73" s="55"/>
      <c r="RYK73" s="55"/>
      <c r="RYL73" s="55"/>
      <c r="RYM73" s="55"/>
      <c r="RYN73" s="55"/>
      <c r="RYO73" s="55"/>
      <c r="RYP73" s="55"/>
      <c r="RYQ73" s="55"/>
      <c r="RYR73" s="55"/>
      <c r="RYS73" s="55"/>
      <c r="RYT73" s="55"/>
      <c r="RYU73" s="55"/>
      <c r="RYV73" s="55"/>
      <c r="RYW73" s="55"/>
      <c r="RYX73" s="55"/>
      <c r="RYY73" s="55"/>
      <c r="RYZ73" s="55"/>
      <c r="RZA73" s="55"/>
      <c r="RZB73" s="55"/>
      <c r="RZC73" s="55"/>
      <c r="RZD73" s="55"/>
      <c r="RZE73" s="55"/>
      <c r="RZF73" s="55"/>
      <c r="RZG73" s="55"/>
      <c r="RZH73" s="55"/>
      <c r="RZI73" s="55"/>
      <c r="RZJ73" s="55"/>
      <c r="RZK73" s="55"/>
      <c r="RZL73" s="55"/>
      <c r="RZM73" s="55"/>
      <c r="RZN73" s="55"/>
      <c r="RZO73" s="55"/>
      <c r="RZP73" s="55"/>
      <c r="RZQ73" s="55"/>
      <c r="RZR73" s="55"/>
      <c r="RZS73" s="55"/>
      <c r="RZT73" s="55"/>
      <c r="RZU73" s="55"/>
      <c r="RZV73" s="55"/>
      <c r="RZW73" s="55"/>
      <c r="RZX73" s="55"/>
      <c r="RZY73" s="55"/>
      <c r="RZZ73" s="55"/>
      <c r="SAA73" s="55"/>
      <c r="SAB73" s="55"/>
      <c r="SAC73" s="55"/>
      <c r="SAD73" s="55"/>
      <c r="SAE73" s="55"/>
      <c r="SAF73" s="55"/>
      <c r="SAG73" s="55"/>
      <c r="SAH73" s="55"/>
      <c r="SAI73" s="55"/>
      <c r="SAJ73" s="55"/>
      <c r="SAK73" s="55"/>
      <c r="SAL73" s="55"/>
      <c r="SAM73" s="55"/>
      <c r="SAN73" s="55"/>
      <c r="SAO73" s="55"/>
      <c r="SAP73" s="55"/>
      <c r="SAQ73" s="55"/>
      <c r="SAR73" s="55"/>
      <c r="SAS73" s="55"/>
      <c r="SAT73" s="55"/>
      <c r="SAU73" s="55"/>
      <c r="SAV73" s="55"/>
      <c r="SAW73" s="55"/>
      <c r="SAX73" s="55"/>
      <c r="SAY73" s="55"/>
      <c r="SAZ73" s="55"/>
      <c r="SBA73" s="55"/>
      <c r="SBB73" s="55"/>
      <c r="SBC73" s="55"/>
      <c r="SBD73" s="55"/>
      <c r="SBE73" s="55"/>
      <c r="SBF73" s="55"/>
      <c r="SBG73" s="55"/>
      <c r="SBH73" s="55"/>
      <c r="SBI73" s="55"/>
      <c r="SBJ73" s="55"/>
      <c r="SBK73" s="55"/>
      <c r="SBL73" s="55"/>
      <c r="SBM73" s="55"/>
      <c r="SBN73" s="55"/>
      <c r="SBO73" s="55"/>
      <c r="SBP73" s="55"/>
      <c r="SBQ73" s="55"/>
      <c r="SBR73" s="55"/>
      <c r="SBS73" s="55"/>
      <c r="SBT73" s="55"/>
      <c r="SBU73" s="55"/>
      <c r="SBV73" s="55"/>
      <c r="SBW73" s="55"/>
      <c r="SBX73" s="55"/>
      <c r="SBY73" s="55"/>
      <c r="SBZ73" s="55"/>
      <c r="SCA73" s="55"/>
      <c r="SCB73" s="55"/>
      <c r="SCC73" s="55"/>
      <c r="SCD73" s="55"/>
      <c r="SCE73" s="55"/>
      <c r="SCF73" s="55"/>
      <c r="SCG73" s="55"/>
      <c r="SCH73" s="55"/>
      <c r="SCI73" s="55"/>
      <c r="SCJ73" s="55"/>
      <c r="SCK73" s="55"/>
      <c r="SCL73" s="55"/>
      <c r="SCM73" s="55"/>
      <c r="SCN73" s="55"/>
      <c r="SCO73" s="55"/>
      <c r="SCP73" s="55"/>
      <c r="SCQ73" s="55"/>
      <c r="SCR73" s="55"/>
      <c r="SCS73" s="55"/>
      <c r="SCT73" s="55"/>
      <c r="SCU73" s="55"/>
      <c r="SCV73" s="55"/>
      <c r="SCW73" s="55"/>
      <c r="SCX73" s="55"/>
      <c r="SCY73" s="55"/>
      <c r="SCZ73" s="55"/>
      <c r="SDA73" s="55"/>
      <c r="SDB73" s="55"/>
      <c r="SDC73" s="55"/>
      <c r="SDD73" s="55"/>
      <c r="SDE73" s="55"/>
      <c r="SDF73" s="55"/>
      <c r="SDG73" s="55"/>
      <c r="SDH73" s="55"/>
      <c r="SDI73" s="55"/>
      <c r="SDJ73" s="55"/>
      <c r="SDK73" s="55"/>
      <c r="SDL73" s="55"/>
      <c r="SDM73" s="55"/>
      <c r="SDN73" s="55"/>
      <c r="SDO73" s="55"/>
      <c r="SDP73" s="55"/>
      <c r="SDQ73" s="55"/>
      <c r="SDR73" s="55"/>
      <c r="SDS73" s="55"/>
      <c r="SDT73" s="55"/>
      <c r="SDU73" s="55"/>
      <c r="SDV73" s="55"/>
      <c r="SDW73" s="55"/>
      <c r="SDX73" s="55"/>
      <c r="SDY73" s="55"/>
      <c r="SDZ73" s="55"/>
      <c r="SEA73" s="55"/>
      <c r="SEB73" s="55"/>
      <c r="SEC73" s="55"/>
      <c r="SED73" s="55"/>
      <c r="SEE73" s="55"/>
      <c r="SEF73" s="55"/>
      <c r="SEG73" s="55"/>
      <c r="SEH73" s="55"/>
      <c r="SEI73" s="55"/>
      <c r="SEJ73" s="55"/>
      <c r="SEK73" s="55"/>
      <c r="SEL73" s="55"/>
      <c r="SEM73" s="55"/>
      <c r="SEN73" s="55"/>
      <c r="SEO73" s="55"/>
      <c r="SEP73" s="55"/>
      <c r="SEQ73" s="55"/>
      <c r="SER73" s="55"/>
      <c r="SES73" s="55"/>
      <c r="SET73" s="55"/>
      <c r="SEU73" s="55"/>
      <c r="SEV73" s="55"/>
      <c r="SEW73" s="55"/>
      <c r="SEX73" s="55"/>
      <c r="SEY73" s="55"/>
      <c r="SEZ73" s="55"/>
      <c r="SFA73" s="55"/>
      <c r="SFB73" s="55"/>
      <c r="SFC73" s="55"/>
      <c r="SFD73" s="55"/>
      <c r="SFE73" s="55"/>
      <c r="SFF73" s="55"/>
      <c r="SFG73" s="55"/>
      <c r="SFH73" s="55"/>
      <c r="SFI73" s="55"/>
      <c r="SFJ73" s="55"/>
      <c r="SFK73" s="55"/>
      <c r="SFL73" s="55"/>
      <c r="SFM73" s="55"/>
      <c r="SFN73" s="55"/>
      <c r="SFO73" s="55"/>
      <c r="SFP73" s="55"/>
      <c r="SFQ73" s="55"/>
      <c r="SFR73" s="55"/>
      <c r="SFS73" s="55"/>
      <c r="SFT73" s="55"/>
      <c r="SFU73" s="55"/>
      <c r="SFV73" s="55"/>
      <c r="SFW73" s="55"/>
      <c r="SFX73" s="55"/>
      <c r="SFY73" s="55"/>
      <c r="SFZ73" s="55"/>
      <c r="SGA73" s="55"/>
      <c r="SGB73" s="55"/>
      <c r="SGC73" s="55"/>
      <c r="SGD73" s="55"/>
      <c r="SGE73" s="55"/>
      <c r="SGF73" s="55"/>
      <c r="SGG73" s="55"/>
      <c r="SGH73" s="55"/>
      <c r="SGI73" s="55"/>
      <c r="SGJ73" s="55"/>
      <c r="SGK73" s="55"/>
      <c r="SGL73" s="55"/>
      <c r="SGM73" s="55"/>
      <c r="SGN73" s="55"/>
      <c r="SGO73" s="55"/>
      <c r="SGP73" s="55"/>
      <c r="SGQ73" s="55"/>
      <c r="SGR73" s="55"/>
      <c r="SGS73" s="55"/>
      <c r="SGT73" s="55"/>
      <c r="SGU73" s="55"/>
      <c r="SGV73" s="55"/>
      <c r="SGW73" s="55"/>
      <c r="SGX73" s="55"/>
      <c r="SGY73" s="55"/>
      <c r="SGZ73" s="55"/>
      <c r="SHA73" s="55"/>
      <c r="SHB73" s="55"/>
      <c r="SHC73" s="55"/>
      <c r="SHD73" s="55"/>
      <c r="SHE73" s="55"/>
      <c r="SHF73" s="55"/>
      <c r="SHG73" s="55"/>
      <c r="SHH73" s="55"/>
      <c r="SHI73" s="55"/>
      <c r="SHJ73" s="55"/>
      <c r="SHK73" s="55"/>
      <c r="SHL73" s="55"/>
      <c r="SHM73" s="55"/>
      <c r="SHN73" s="55"/>
      <c r="SHO73" s="55"/>
      <c r="SHP73" s="55"/>
      <c r="SHQ73" s="55"/>
      <c r="SHR73" s="55"/>
      <c r="SHS73" s="55"/>
      <c r="SHT73" s="55"/>
      <c r="SHU73" s="55"/>
      <c r="SHV73" s="55"/>
      <c r="SHW73" s="55"/>
      <c r="SHX73" s="55"/>
      <c r="SHY73" s="55"/>
      <c r="SHZ73" s="55"/>
      <c r="SIA73" s="55"/>
      <c r="SIB73" s="55"/>
      <c r="SIC73" s="55"/>
      <c r="SID73" s="55"/>
      <c r="SIE73" s="55"/>
      <c r="SIF73" s="55"/>
      <c r="SIG73" s="55"/>
      <c r="SIH73" s="55"/>
      <c r="SII73" s="55"/>
      <c r="SIJ73" s="55"/>
      <c r="SIK73" s="55"/>
      <c r="SIL73" s="55"/>
      <c r="SIM73" s="55"/>
      <c r="SIN73" s="55"/>
      <c r="SIO73" s="55"/>
      <c r="SIP73" s="55"/>
      <c r="SIQ73" s="55"/>
      <c r="SIR73" s="55"/>
      <c r="SIS73" s="55"/>
      <c r="SIT73" s="55"/>
      <c r="SIU73" s="55"/>
      <c r="SIV73" s="55"/>
      <c r="SIW73" s="55"/>
      <c r="SIX73" s="55"/>
      <c r="SIY73" s="55"/>
      <c r="SIZ73" s="55"/>
      <c r="SJA73" s="55"/>
      <c r="SJB73" s="55"/>
      <c r="SJC73" s="55"/>
      <c r="SJD73" s="55"/>
      <c r="SJE73" s="55"/>
      <c r="SJF73" s="55"/>
      <c r="SJG73" s="55"/>
      <c r="SJH73" s="55"/>
      <c r="SJI73" s="55"/>
      <c r="SJJ73" s="55"/>
      <c r="SJK73" s="55"/>
      <c r="SJL73" s="55"/>
      <c r="SJM73" s="55"/>
      <c r="SJN73" s="55"/>
      <c r="SJO73" s="55"/>
      <c r="SJP73" s="55"/>
      <c r="SJQ73" s="55"/>
      <c r="SJR73" s="55"/>
      <c r="SJS73" s="55"/>
      <c r="SJT73" s="55"/>
      <c r="SJU73" s="55"/>
      <c r="SJV73" s="55"/>
      <c r="SJW73" s="55"/>
      <c r="SJX73" s="55"/>
      <c r="SJY73" s="55"/>
      <c r="SJZ73" s="55"/>
      <c r="SKA73" s="55"/>
      <c r="SKB73" s="55"/>
      <c r="SKC73" s="55"/>
      <c r="SKD73" s="55"/>
      <c r="SKE73" s="55"/>
      <c r="SKF73" s="55"/>
      <c r="SKG73" s="55"/>
      <c r="SKH73" s="55"/>
      <c r="SKI73" s="55"/>
      <c r="SKJ73" s="55"/>
      <c r="SKK73" s="55"/>
      <c r="SKL73" s="55"/>
      <c r="SKM73" s="55"/>
      <c r="SKN73" s="55"/>
      <c r="SKO73" s="55"/>
      <c r="SKP73" s="55"/>
      <c r="SKQ73" s="55"/>
      <c r="SKR73" s="55"/>
      <c r="SKS73" s="55"/>
      <c r="SKT73" s="55"/>
      <c r="SKU73" s="55"/>
      <c r="SKV73" s="55"/>
      <c r="SKW73" s="55"/>
      <c r="SKX73" s="55"/>
      <c r="SKY73" s="55"/>
      <c r="SKZ73" s="55"/>
      <c r="SLA73" s="55"/>
      <c r="SLB73" s="55"/>
      <c r="SLC73" s="55"/>
      <c r="SLD73" s="55"/>
      <c r="SLE73" s="55"/>
      <c r="SLF73" s="55"/>
      <c r="SLG73" s="55"/>
      <c r="SLH73" s="55"/>
      <c r="SLI73" s="55"/>
      <c r="SLJ73" s="55"/>
      <c r="SLK73" s="55"/>
      <c r="SLL73" s="55"/>
      <c r="SLM73" s="55"/>
      <c r="SLN73" s="55"/>
      <c r="SLO73" s="55"/>
      <c r="SLP73" s="55"/>
      <c r="SLQ73" s="55"/>
      <c r="SLR73" s="55"/>
      <c r="SLS73" s="55"/>
      <c r="SLT73" s="55"/>
      <c r="SLU73" s="55"/>
      <c r="SLV73" s="55"/>
      <c r="SLW73" s="55"/>
      <c r="SLX73" s="55"/>
      <c r="SLY73" s="55"/>
      <c r="SLZ73" s="55"/>
      <c r="SMA73" s="55"/>
      <c r="SMB73" s="55"/>
      <c r="SMC73" s="55"/>
      <c r="SMD73" s="55"/>
      <c r="SME73" s="55"/>
      <c r="SMF73" s="55"/>
      <c r="SMG73" s="55"/>
      <c r="SMH73" s="55"/>
      <c r="SMI73" s="55"/>
      <c r="SMJ73" s="55"/>
      <c r="SMK73" s="55"/>
      <c r="SML73" s="55"/>
      <c r="SMM73" s="55"/>
      <c r="SMN73" s="55"/>
      <c r="SMO73" s="55"/>
      <c r="SMP73" s="55"/>
      <c r="SMQ73" s="55"/>
      <c r="SMR73" s="55"/>
      <c r="SMS73" s="55"/>
      <c r="SMT73" s="55"/>
      <c r="SMU73" s="55"/>
      <c r="SMV73" s="55"/>
      <c r="SMW73" s="55"/>
      <c r="SMX73" s="55"/>
      <c r="SMY73" s="55"/>
      <c r="SMZ73" s="55"/>
      <c r="SNA73" s="55"/>
      <c r="SNB73" s="55"/>
      <c r="SNC73" s="55"/>
      <c r="SND73" s="55"/>
      <c r="SNE73" s="55"/>
      <c r="SNF73" s="55"/>
      <c r="SNG73" s="55"/>
      <c r="SNH73" s="55"/>
      <c r="SNI73" s="55"/>
      <c r="SNJ73" s="55"/>
      <c r="SNK73" s="55"/>
      <c r="SNL73" s="55"/>
      <c r="SNM73" s="55"/>
      <c r="SNN73" s="55"/>
      <c r="SNO73" s="55"/>
      <c r="SNP73" s="55"/>
      <c r="SNQ73" s="55"/>
      <c r="SNR73" s="55"/>
      <c r="SNS73" s="55"/>
      <c r="SNT73" s="55"/>
      <c r="SNU73" s="55"/>
      <c r="SNV73" s="55"/>
      <c r="SNW73" s="55"/>
      <c r="SNX73" s="55"/>
      <c r="SNY73" s="55"/>
      <c r="SNZ73" s="55"/>
      <c r="SOA73" s="55"/>
      <c r="SOB73" s="55"/>
      <c r="SOC73" s="55"/>
      <c r="SOD73" s="55"/>
      <c r="SOE73" s="55"/>
      <c r="SOF73" s="55"/>
      <c r="SOG73" s="55"/>
      <c r="SOH73" s="55"/>
      <c r="SOI73" s="55"/>
      <c r="SOJ73" s="55"/>
      <c r="SOK73" s="55"/>
      <c r="SOL73" s="55"/>
      <c r="SOM73" s="55"/>
      <c r="SON73" s="55"/>
      <c r="SOO73" s="55"/>
      <c r="SOP73" s="55"/>
      <c r="SOQ73" s="55"/>
      <c r="SOR73" s="55"/>
      <c r="SOS73" s="55"/>
      <c r="SOT73" s="55"/>
      <c r="SOU73" s="55"/>
      <c r="SOV73" s="55"/>
      <c r="SOW73" s="55"/>
      <c r="SOX73" s="55"/>
      <c r="SOY73" s="55"/>
      <c r="SOZ73" s="55"/>
      <c r="SPA73" s="55"/>
      <c r="SPB73" s="55"/>
      <c r="SPC73" s="55"/>
      <c r="SPD73" s="55"/>
      <c r="SPE73" s="55"/>
      <c r="SPF73" s="55"/>
      <c r="SPG73" s="55"/>
      <c r="SPH73" s="55"/>
      <c r="SPI73" s="55"/>
      <c r="SPJ73" s="55"/>
      <c r="SPK73" s="55"/>
      <c r="SPL73" s="55"/>
      <c r="SPM73" s="55"/>
      <c r="SPN73" s="55"/>
      <c r="SPO73" s="55"/>
      <c r="SPP73" s="55"/>
      <c r="SPQ73" s="55"/>
      <c r="SPR73" s="55"/>
      <c r="SPS73" s="55"/>
      <c r="SPT73" s="55"/>
      <c r="SPU73" s="55"/>
      <c r="SPV73" s="55"/>
      <c r="SPW73" s="55"/>
      <c r="SPX73" s="55"/>
      <c r="SPY73" s="55"/>
      <c r="SPZ73" s="55"/>
      <c r="SQA73" s="55"/>
      <c r="SQB73" s="55"/>
      <c r="SQC73" s="55"/>
      <c r="SQD73" s="55"/>
      <c r="SQE73" s="55"/>
      <c r="SQF73" s="55"/>
      <c r="SQG73" s="55"/>
      <c r="SQH73" s="55"/>
      <c r="SQI73" s="55"/>
      <c r="SQJ73" s="55"/>
      <c r="SQK73" s="55"/>
      <c r="SQL73" s="55"/>
      <c r="SQM73" s="55"/>
      <c r="SQN73" s="55"/>
      <c r="SQO73" s="55"/>
      <c r="SQP73" s="55"/>
      <c r="SQQ73" s="55"/>
      <c r="SQR73" s="55"/>
      <c r="SQS73" s="55"/>
      <c r="SQT73" s="55"/>
      <c r="SQU73" s="55"/>
      <c r="SQV73" s="55"/>
      <c r="SQW73" s="55"/>
      <c r="SQX73" s="55"/>
      <c r="SQY73" s="55"/>
      <c r="SQZ73" s="55"/>
      <c r="SRA73" s="55"/>
      <c r="SRB73" s="55"/>
      <c r="SRC73" s="55"/>
      <c r="SRD73" s="55"/>
      <c r="SRE73" s="55"/>
      <c r="SRF73" s="55"/>
      <c r="SRG73" s="55"/>
      <c r="SRH73" s="55"/>
      <c r="SRI73" s="55"/>
      <c r="SRJ73" s="55"/>
      <c r="SRK73" s="55"/>
      <c r="SRL73" s="55"/>
      <c r="SRM73" s="55"/>
      <c r="SRN73" s="55"/>
      <c r="SRO73" s="55"/>
      <c r="SRP73" s="55"/>
      <c r="SRQ73" s="55"/>
      <c r="SRR73" s="55"/>
      <c r="SRS73" s="55"/>
      <c r="SRT73" s="55"/>
      <c r="SRU73" s="55"/>
      <c r="SRV73" s="55"/>
      <c r="SRW73" s="55"/>
      <c r="SRX73" s="55"/>
      <c r="SRY73" s="55"/>
      <c r="SRZ73" s="55"/>
      <c r="SSA73" s="55"/>
      <c r="SSB73" s="55"/>
      <c r="SSC73" s="55"/>
      <c r="SSD73" s="55"/>
      <c r="SSE73" s="55"/>
      <c r="SSF73" s="55"/>
      <c r="SSG73" s="55"/>
      <c r="SSH73" s="55"/>
      <c r="SSI73" s="55"/>
      <c r="SSJ73" s="55"/>
      <c r="SSK73" s="55"/>
      <c r="SSL73" s="55"/>
      <c r="SSM73" s="55"/>
      <c r="SSN73" s="55"/>
      <c r="SSO73" s="55"/>
      <c r="SSP73" s="55"/>
      <c r="SSQ73" s="55"/>
      <c r="SSR73" s="55"/>
      <c r="SSS73" s="55"/>
      <c r="SST73" s="55"/>
      <c r="SSU73" s="55"/>
      <c r="SSV73" s="55"/>
      <c r="SSW73" s="55"/>
      <c r="SSX73" s="55"/>
      <c r="SSY73" s="55"/>
      <c r="SSZ73" s="55"/>
      <c r="STA73" s="55"/>
      <c r="STB73" s="55"/>
      <c r="STC73" s="55"/>
      <c r="STD73" s="55"/>
      <c r="STE73" s="55"/>
      <c r="STF73" s="55"/>
      <c r="STG73" s="55"/>
      <c r="STH73" s="55"/>
      <c r="STI73" s="55"/>
      <c r="STJ73" s="55"/>
      <c r="STK73" s="55"/>
      <c r="STL73" s="55"/>
      <c r="STM73" s="55"/>
      <c r="STN73" s="55"/>
      <c r="STO73" s="55"/>
      <c r="STP73" s="55"/>
      <c r="STQ73" s="55"/>
      <c r="STR73" s="55"/>
      <c r="STS73" s="55"/>
      <c r="STT73" s="55"/>
      <c r="STU73" s="55"/>
      <c r="STV73" s="55"/>
      <c r="STW73" s="55"/>
      <c r="STX73" s="55"/>
      <c r="STY73" s="55"/>
      <c r="STZ73" s="55"/>
      <c r="SUA73" s="55"/>
      <c r="SUB73" s="55"/>
      <c r="SUC73" s="55"/>
      <c r="SUD73" s="55"/>
      <c r="SUE73" s="55"/>
      <c r="SUF73" s="55"/>
      <c r="SUG73" s="55"/>
      <c r="SUH73" s="55"/>
      <c r="SUI73" s="55"/>
      <c r="SUJ73" s="55"/>
      <c r="SUK73" s="55"/>
      <c r="SUL73" s="55"/>
      <c r="SUM73" s="55"/>
      <c r="SUN73" s="55"/>
      <c r="SUO73" s="55"/>
      <c r="SUP73" s="55"/>
      <c r="SUQ73" s="55"/>
      <c r="SUR73" s="55"/>
      <c r="SUS73" s="55"/>
      <c r="SUT73" s="55"/>
      <c r="SUU73" s="55"/>
      <c r="SUV73" s="55"/>
      <c r="SUW73" s="55"/>
      <c r="SUX73" s="55"/>
      <c r="SUY73" s="55"/>
      <c r="SUZ73" s="55"/>
      <c r="SVA73" s="55"/>
      <c r="SVB73" s="55"/>
      <c r="SVC73" s="55"/>
      <c r="SVD73" s="55"/>
      <c r="SVE73" s="55"/>
      <c r="SVF73" s="55"/>
      <c r="SVG73" s="55"/>
      <c r="SVH73" s="55"/>
      <c r="SVI73" s="55"/>
      <c r="SVJ73" s="55"/>
      <c r="SVK73" s="55"/>
      <c r="SVL73" s="55"/>
      <c r="SVM73" s="55"/>
      <c r="SVN73" s="55"/>
      <c r="SVO73" s="55"/>
      <c r="SVP73" s="55"/>
      <c r="SVQ73" s="55"/>
      <c r="SVR73" s="55"/>
      <c r="SVS73" s="55"/>
      <c r="SVT73" s="55"/>
      <c r="SVU73" s="55"/>
      <c r="SVV73" s="55"/>
      <c r="SVW73" s="55"/>
      <c r="SVX73" s="55"/>
      <c r="SVY73" s="55"/>
      <c r="SVZ73" s="55"/>
      <c r="SWA73" s="55"/>
      <c r="SWB73" s="55"/>
      <c r="SWC73" s="55"/>
      <c r="SWD73" s="55"/>
      <c r="SWE73" s="55"/>
      <c r="SWF73" s="55"/>
      <c r="SWG73" s="55"/>
      <c r="SWH73" s="55"/>
      <c r="SWI73" s="55"/>
      <c r="SWJ73" s="55"/>
      <c r="SWK73" s="55"/>
      <c r="SWL73" s="55"/>
      <c r="SWM73" s="55"/>
      <c r="SWN73" s="55"/>
      <c r="SWO73" s="55"/>
      <c r="SWP73" s="55"/>
      <c r="SWQ73" s="55"/>
      <c r="SWR73" s="55"/>
      <c r="SWS73" s="55"/>
      <c r="SWT73" s="55"/>
      <c r="SWU73" s="55"/>
      <c r="SWV73" s="55"/>
      <c r="SWW73" s="55"/>
      <c r="SWX73" s="55"/>
      <c r="SWY73" s="55"/>
      <c r="SWZ73" s="55"/>
      <c r="SXA73" s="55"/>
      <c r="SXB73" s="55"/>
      <c r="SXC73" s="55"/>
      <c r="SXD73" s="55"/>
      <c r="SXE73" s="55"/>
      <c r="SXF73" s="55"/>
      <c r="SXG73" s="55"/>
      <c r="SXH73" s="55"/>
      <c r="SXI73" s="55"/>
      <c r="SXJ73" s="55"/>
      <c r="SXK73" s="55"/>
      <c r="SXL73" s="55"/>
      <c r="SXM73" s="55"/>
      <c r="SXN73" s="55"/>
      <c r="SXO73" s="55"/>
      <c r="SXP73" s="55"/>
      <c r="SXQ73" s="55"/>
      <c r="SXR73" s="55"/>
      <c r="SXS73" s="55"/>
      <c r="SXT73" s="55"/>
      <c r="SXU73" s="55"/>
      <c r="SXV73" s="55"/>
      <c r="SXW73" s="55"/>
      <c r="SXX73" s="55"/>
      <c r="SXY73" s="55"/>
      <c r="SXZ73" s="55"/>
      <c r="SYA73" s="55"/>
      <c r="SYB73" s="55"/>
      <c r="SYC73" s="55"/>
      <c r="SYD73" s="55"/>
      <c r="SYE73" s="55"/>
      <c r="SYF73" s="55"/>
      <c r="SYG73" s="55"/>
      <c r="SYH73" s="55"/>
      <c r="SYI73" s="55"/>
      <c r="SYJ73" s="55"/>
      <c r="SYK73" s="55"/>
      <c r="SYL73" s="55"/>
      <c r="SYM73" s="55"/>
      <c r="SYN73" s="55"/>
      <c r="SYO73" s="55"/>
      <c r="SYP73" s="55"/>
      <c r="SYQ73" s="55"/>
      <c r="SYR73" s="55"/>
      <c r="SYS73" s="55"/>
      <c r="SYT73" s="55"/>
      <c r="SYU73" s="55"/>
      <c r="SYV73" s="55"/>
      <c r="SYW73" s="55"/>
      <c r="SYX73" s="55"/>
      <c r="SYY73" s="55"/>
      <c r="SYZ73" s="55"/>
      <c r="SZA73" s="55"/>
      <c r="SZB73" s="55"/>
      <c r="SZC73" s="55"/>
      <c r="SZD73" s="55"/>
      <c r="SZE73" s="55"/>
      <c r="SZF73" s="55"/>
      <c r="SZG73" s="55"/>
      <c r="SZH73" s="55"/>
      <c r="SZI73" s="55"/>
      <c r="SZJ73" s="55"/>
      <c r="SZK73" s="55"/>
      <c r="SZL73" s="55"/>
      <c r="SZM73" s="55"/>
      <c r="SZN73" s="55"/>
      <c r="SZO73" s="55"/>
      <c r="SZP73" s="55"/>
      <c r="SZQ73" s="55"/>
      <c r="SZR73" s="55"/>
      <c r="SZS73" s="55"/>
      <c r="SZT73" s="55"/>
      <c r="SZU73" s="55"/>
      <c r="SZV73" s="55"/>
      <c r="SZW73" s="55"/>
      <c r="SZX73" s="55"/>
      <c r="SZY73" s="55"/>
      <c r="SZZ73" s="55"/>
      <c r="TAA73" s="55"/>
      <c r="TAB73" s="55"/>
      <c r="TAC73" s="55"/>
      <c r="TAD73" s="55"/>
      <c r="TAE73" s="55"/>
      <c r="TAF73" s="55"/>
      <c r="TAG73" s="55"/>
      <c r="TAH73" s="55"/>
      <c r="TAI73" s="55"/>
      <c r="TAJ73" s="55"/>
      <c r="TAK73" s="55"/>
      <c r="TAL73" s="55"/>
      <c r="TAM73" s="55"/>
      <c r="TAN73" s="55"/>
      <c r="TAO73" s="55"/>
      <c r="TAP73" s="55"/>
      <c r="TAQ73" s="55"/>
      <c r="TAR73" s="55"/>
      <c r="TAS73" s="55"/>
      <c r="TAT73" s="55"/>
      <c r="TAU73" s="55"/>
      <c r="TAV73" s="55"/>
      <c r="TAW73" s="55"/>
      <c r="TAX73" s="55"/>
      <c r="TAY73" s="55"/>
      <c r="TAZ73" s="55"/>
      <c r="TBA73" s="55"/>
      <c r="TBB73" s="55"/>
      <c r="TBC73" s="55"/>
      <c r="TBD73" s="55"/>
      <c r="TBE73" s="55"/>
      <c r="TBF73" s="55"/>
      <c r="TBG73" s="55"/>
      <c r="TBH73" s="55"/>
      <c r="TBI73" s="55"/>
      <c r="TBJ73" s="55"/>
      <c r="TBK73" s="55"/>
      <c r="TBL73" s="55"/>
      <c r="TBM73" s="55"/>
      <c r="TBN73" s="55"/>
      <c r="TBO73" s="55"/>
      <c r="TBP73" s="55"/>
      <c r="TBQ73" s="55"/>
      <c r="TBR73" s="55"/>
      <c r="TBS73" s="55"/>
      <c r="TBT73" s="55"/>
      <c r="TBU73" s="55"/>
      <c r="TBV73" s="55"/>
      <c r="TBW73" s="55"/>
      <c r="TBX73" s="55"/>
      <c r="TBY73" s="55"/>
      <c r="TBZ73" s="55"/>
      <c r="TCA73" s="55"/>
      <c r="TCB73" s="55"/>
      <c r="TCC73" s="55"/>
      <c r="TCD73" s="55"/>
      <c r="TCE73" s="55"/>
      <c r="TCF73" s="55"/>
      <c r="TCG73" s="55"/>
      <c r="TCH73" s="55"/>
      <c r="TCI73" s="55"/>
      <c r="TCJ73" s="55"/>
      <c r="TCK73" s="55"/>
      <c r="TCL73" s="55"/>
      <c r="TCM73" s="55"/>
      <c r="TCN73" s="55"/>
      <c r="TCO73" s="55"/>
      <c r="TCP73" s="55"/>
      <c r="TCQ73" s="55"/>
      <c r="TCR73" s="55"/>
      <c r="TCS73" s="55"/>
      <c r="TCT73" s="55"/>
      <c r="TCU73" s="55"/>
      <c r="TCV73" s="55"/>
      <c r="TCW73" s="55"/>
      <c r="TCX73" s="55"/>
      <c r="TCY73" s="55"/>
      <c r="TCZ73" s="55"/>
      <c r="TDA73" s="55"/>
      <c r="TDB73" s="55"/>
      <c r="TDC73" s="55"/>
      <c r="TDD73" s="55"/>
      <c r="TDE73" s="55"/>
      <c r="TDF73" s="55"/>
      <c r="TDG73" s="55"/>
      <c r="TDH73" s="55"/>
      <c r="TDI73" s="55"/>
      <c r="TDJ73" s="55"/>
      <c r="TDK73" s="55"/>
      <c r="TDL73" s="55"/>
      <c r="TDM73" s="55"/>
      <c r="TDN73" s="55"/>
      <c r="TDO73" s="55"/>
      <c r="TDP73" s="55"/>
      <c r="TDQ73" s="55"/>
      <c r="TDR73" s="55"/>
      <c r="TDS73" s="55"/>
      <c r="TDT73" s="55"/>
      <c r="TDU73" s="55"/>
      <c r="TDV73" s="55"/>
      <c r="TDW73" s="55"/>
      <c r="TDX73" s="55"/>
      <c r="TDY73" s="55"/>
      <c r="TDZ73" s="55"/>
      <c r="TEA73" s="55"/>
      <c r="TEB73" s="55"/>
      <c r="TEC73" s="55"/>
      <c r="TED73" s="55"/>
      <c r="TEE73" s="55"/>
      <c r="TEF73" s="55"/>
      <c r="TEG73" s="55"/>
      <c r="TEH73" s="55"/>
      <c r="TEI73" s="55"/>
      <c r="TEJ73" s="55"/>
      <c r="TEK73" s="55"/>
      <c r="TEL73" s="55"/>
      <c r="TEM73" s="55"/>
      <c r="TEN73" s="55"/>
      <c r="TEO73" s="55"/>
      <c r="TEP73" s="55"/>
      <c r="TEQ73" s="55"/>
      <c r="TER73" s="55"/>
      <c r="TES73" s="55"/>
      <c r="TET73" s="55"/>
      <c r="TEU73" s="55"/>
      <c r="TEV73" s="55"/>
      <c r="TEW73" s="55"/>
      <c r="TEX73" s="55"/>
      <c r="TEY73" s="55"/>
      <c r="TEZ73" s="55"/>
      <c r="TFA73" s="55"/>
      <c r="TFB73" s="55"/>
      <c r="TFC73" s="55"/>
      <c r="TFD73" s="55"/>
      <c r="TFE73" s="55"/>
      <c r="TFF73" s="55"/>
      <c r="TFG73" s="55"/>
      <c r="TFH73" s="55"/>
      <c r="TFI73" s="55"/>
      <c r="TFJ73" s="55"/>
      <c r="TFK73" s="55"/>
      <c r="TFL73" s="55"/>
      <c r="TFM73" s="55"/>
      <c r="TFN73" s="55"/>
      <c r="TFO73" s="55"/>
      <c r="TFP73" s="55"/>
      <c r="TFQ73" s="55"/>
      <c r="TFR73" s="55"/>
      <c r="TFS73" s="55"/>
      <c r="TFT73" s="55"/>
      <c r="TFU73" s="55"/>
      <c r="TFV73" s="55"/>
      <c r="TFW73" s="55"/>
      <c r="TFX73" s="55"/>
      <c r="TFY73" s="55"/>
      <c r="TFZ73" s="55"/>
      <c r="TGA73" s="55"/>
      <c r="TGB73" s="55"/>
      <c r="TGC73" s="55"/>
      <c r="TGD73" s="55"/>
      <c r="TGE73" s="55"/>
      <c r="TGF73" s="55"/>
      <c r="TGG73" s="55"/>
      <c r="TGH73" s="55"/>
      <c r="TGI73" s="55"/>
      <c r="TGJ73" s="55"/>
      <c r="TGK73" s="55"/>
      <c r="TGL73" s="55"/>
      <c r="TGM73" s="55"/>
      <c r="TGN73" s="55"/>
      <c r="TGO73" s="55"/>
      <c r="TGP73" s="55"/>
      <c r="TGQ73" s="55"/>
      <c r="TGR73" s="55"/>
      <c r="TGS73" s="55"/>
      <c r="TGT73" s="55"/>
      <c r="TGU73" s="55"/>
      <c r="TGV73" s="55"/>
      <c r="TGW73" s="55"/>
      <c r="TGX73" s="55"/>
      <c r="TGY73" s="55"/>
      <c r="TGZ73" s="55"/>
      <c r="THA73" s="55"/>
      <c r="THB73" s="55"/>
      <c r="THC73" s="55"/>
      <c r="THD73" s="55"/>
      <c r="THE73" s="55"/>
      <c r="THF73" s="55"/>
      <c r="THG73" s="55"/>
      <c r="THH73" s="55"/>
      <c r="THI73" s="55"/>
      <c r="THJ73" s="55"/>
      <c r="THK73" s="55"/>
      <c r="THL73" s="55"/>
      <c r="THM73" s="55"/>
      <c r="THN73" s="55"/>
      <c r="THO73" s="55"/>
      <c r="THP73" s="55"/>
      <c r="THQ73" s="55"/>
      <c r="THR73" s="55"/>
      <c r="THS73" s="55"/>
      <c r="THT73" s="55"/>
      <c r="THU73" s="55"/>
      <c r="THV73" s="55"/>
      <c r="THW73" s="55"/>
      <c r="THX73" s="55"/>
      <c r="THY73" s="55"/>
      <c r="THZ73" s="55"/>
      <c r="TIA73" s="55"/>
      <c r="TIB73" s="55"/>
      <c r="TIC73" s="55"/>
      <c r="TID73" s="55"/>
      <c r="TIE73" s="55"/>
      <c r="TIF73" s="55"/>
      <c r="TIG73" s="55"/>
      <c r="TIH73" s="55"/>
      <c r="TII73" s="55"/>
      <c r="TIJ73" s="55"/>
      <c r="TIK73" s="55"/>
      <c r="TIL73" s="55"/>
      <c r="TIM73" s="55"/>
      <c r="TIN73" s="55"/>
      <c r="TIO73" s="55"/>
      <c r="TIP73" s="55"/>
      <c r="TIQ73" s="55"/>
      <c r="TIR73" s="55"/>
      <c r="TIS73" s="55"/>
      <c r="TIT73" s="55"/>
      <c r="TIU73" s="55"/>
      <c r="TIV73" s="55"/>
      <c r="TIW73" s="55"/>
      <c r="TIX73" s="55"/>
      <c r="TIY73" s="55"/>
      <c r="TIZ73" s="55"/>
      <c r="TJA73" s="55"/>
      <c r="TJB73" s="55"/>
      <c r="TJC73" s="55"/>
      <c r="TJD73" s="55"/>
      <c r="TJE73" s="55"/>
      <c r="TJF73" s="55"/>
      <c r="TJG73" s="55"/>
      <c r="TJH73" s="55"/>
      <c r="TJI73" s="55"/>
      <c r="TJJ73" s="55"/>
      <c r="TJK73" s="55"/>
      <c r="TJL73" s="55"/>
      <c r="TJM73" s="55"/>
      <c r="TJN73" s="55"/>
      <c r="TJO73" s="55"/>
      <c r="TJP73" s="55"/>
      <c r="TJQ73" s="55"/>
      <c r="TJR73" s="55"/>
      <c r="TJS73" s="55"/>
      <c r="TJT73" s="55"/>
      <c r="TJU73" s="55"/>
      <c r="TJV73" s="55"/>
      <c r="TJW73" s="55"/>
      <c r="TJX73" s="55"/>
      <c r="TJY73" s="55"/>
      <c r="TJZ73" s="55"/>
      <c r="TKA73" s="55"/>
      <c r="TKB73" s="55"/>
      <c r="TKC73" s="55"/>
      <c r="TKD73" s="55"/>
      <c r="TKE73" s="55"/>
      <c r="TKF73" s="55"/>
      <c r="TKG73" s="55"/>
      <c r="TKH73" s="55"/>
      <c r="TKI73" s="55"/>
      <c r="TKJ73" s="55"/>
      <c r="TKK73" s="55"/>
      <c r="TKL73" s="55"/>
      <c r="TKM73" s="55"/>
      <c r="TKN73" s="55"/>
      <c r="TKO73" s="55"/>
      <c r="TKP73" s="55"/>
      <c r="TKQ73" s="55"/>
      <c r="TKR73" s="55"/>
      <c r="TKS73" s="55"/>
      <c r="TKT73" s="55"/>
      <c r="TKU73" s="55"/>
      <c r="TKV73" s="55"/>
      <c r="TKW73" s="55"/>
      <c r="TKX73" s="55"/>
      <c r="TKY73" s="55"/>
      <c r="TKZ73" s="55"/>
      <c r="TLA73" s="55"/>
      <c r="TLB73" s="55"/>
      <c r="TLC73" s="55"/>
      <c r="TLD73" s="55"/>
      <c r="TLE73" s="55"/>
      <c r="TLF73" s="55"/>
      <c r="TLG73" s="55"/>
      <c r="TLH73" s="55"/>
      <c r="TLI73" s="55"/>
      <c r="TLJ73" s="55"/>
      <c r="TLK73" s="55"/>
      <c r="TLL73" s="55"/>
      <c r="TLM73" s="55"/>
      <c r="TLN73" s="55"/>
      <c r="TLO73" s="55"/>
      <c r="TLP73" s="55"/>
      <c r="TLQ73" s="55"/>
      <c r="TLR73" s="55"/>
      <c r="TLS73" s="55"/>
      <c r="TLT73" s="55"/>
      <c r="TLU73" s="55"/>
      <c r="TLV73" s="55"/>
      <c r="TLW73" s="55"/>
      <c r="TLX73" s="55"/>
      <c r="TLY73" s="55"/>
      <c r="TLZ73" s="55"/>
      <c r="TMA73" s="55"/>
      <c r="TMB73" s="55"/>
      <c r="TMC73" s="55"/>
      <c r="TMD73" s="55"/>
      <c r="TME73" s="55"/>
      <c r="TMF73" s="55"/>
      <c r="TMG73" s="55"/>
      <c r="TMH73" s="55"/>
      <c r="TMI73" s="55"/>
      <c r="TMJ73" s="55"/>
      <c r="TMK73" s="55"/>
      <c r="TML73" s="55"/>
      <c r="TMM73" s="55"/>
      <c r="TMN73" s="55"/>
      <c r="TMO73" s="55"/>
      <c r="TMP73" s="55"/>
      <c r="TMQ73" s="55"/>
      <c r="TMR73" s="55"/>
      <c r="TMS73" s="55"/>
      <c r="TMT73" s="55"/>
      <c r="TMU73" s="55"/>
      <c r="TMV73" s="55"/>
      <c r="TMW73" s="55"/>
      <c r="TMX73" s="55"/>
      <c r="TMY73" s="55"/>
      <c r="TMZ73" s="55"/>
      <c r="TNA73" s="55"/>
      <c r="TNB73" s="55"/>
      <c r="TNC73" s="55"/>
      <c r="TND73" s="55"/>
      <c r="TNE73" s="55"/>
      <c r="TNF73" s="55"/>
      <c r="TNG73" s="55"/>
      <c r="TNH73" s="55"/>
      <c r="TNI73" s="55"/>
      <c r="TNJ73" s="55"/>
      <c r="TNK73" s="55"/>
      <c r="TNL73" s="55"/>
      <c r="TNM73" s="55"/>
      <c r="TNN73" s="55"/>
      <c r="TNO73" s="55"/>
      <c r="TNP73" s="55"/>
      <c r="TNQ73" s="55"/>
      <c r="TNR73" s="55"/>
      <c r="TNS73" s="55"/>
      <c r="TNT73" s="55"/>
      <c r="TNU73" s="55"/>
      <c r="TNV73" s="55"/>
      <c r="TNW73" s="55"/>
      <c r="TNX73" s="55"/>
      <c r="TNY73" s="55"/>
      <c r="TNZ73" s="55"/>
      <c r="TOA73" s="55"/>
      <c r="TOB73" s="55"/>
      <c r="TOC73" s="55"/>
      <c r="TOD73" s="55"/>
      <c r="TOE73" s="55"/>
      <c r="TOF73" s="55"/>
      <c r="TOG73" s="55"/>
      <c r="TOH73" s="55"/>
      <c r="TOI73" s="55"/>
      <c r="TOJ73" s="55"/>
      <c r="TOK73" s="55"/>
      <c r="TOL73" s="55"/>
      <c r="TOM73" s="55"/>
      <c r="TON73" s="55"/>
      <c r="TOO73" s="55"/>
      <c r="TOP73" s="55"/>
      <c r="TOQ73" s="55"/>
      <c r="TOR73" s="55"/>
      <c r="TOS73" s="55"/>
      <c r="TOT73" s="55"/>
      <c r="TOU73" s="55"/>
      <c r="TOV73" s="55"/>
      <c r="TOW73" s="55"/>
      <c r="TOX73" s="55"/>
      <c r="TOY73" s="55"/>
      <c r="TOZ73" s="55"/>
      <c r="TPA73" s="55"/>
      <c r="TPB73" s="55"/>
      <c r="TPC73" s="55"/>
      <c r="TPD73" s="55"/>
      <c r="TPE73" s="55"/>
      <c r="TPF73" s="55"/>
      <c r="TPG73" s="55"/>
      <c r="TPH73" s="55"/>
      <c r="TPI73" s="55"/>
      <c r="TPJ73" s="55"/>
      <c r="TPK73" s="55"/>
      <c r="TPL73" s="55"/>
      <c r="TPM73" s="55"/>
      <c r="TPN73" s="55"/>
      <c r="TPO73" s="55"/>
      <c r="TPP73" s="55"/>
      <c r="TPQ73" s="55"/>
      <c r="TPR73" s="55"/>
      <c r="TPS73" s="55"/>
      <c r="TPT73" s="55"/>
      <c r="TPU73" s="55"/>
      <c r="TPV73" s="55"/>
      <c r="TPW73" s="55"/>
      <c r="TPX73" s="55"/>
      <c r="TPY73" s="55"/>
      <c r="TPZ73" s="55"/>
      <c r="TQA73" s="55"/>
      <c r="TQB73" s="55"/>
      <c r="TQC73" s="55"/>
      <c r="TQD73" s="55"/>
      <c r="TQE73" s="55"/>
      <c r="TQF73" s="55"/>
      <c r="TQG73" s="55"/>
      <c r="TQH73" s="55"/>
      <c r="TQI73" s="55"/>
      <c r="TQJ73" s="55"/>
      <c r="TQK73" s="55"/>
      <c r="TQL73" s="55"/>
      <c r="TQM73" s="55"/>
      <c r="TQN73" s="55"/>
      <c r="TQO73" s="55"/>
      <c r="TQP73" s="55"/>
      <c r="TQQ73" s="55"/>
      <c r="TQR73" s="55"/>
      <c r="TQS73" s="55"/>
      <c r="TQT73" s="55"/>
      <c r="TQU73" s="55"/>
      <c r="TQV73" s="55"/>
      <c r="TQW73" s="55"/>
      <c r="TQX73" s="55"/>
      <c r="TQY73" s="55"/>
      <c r="TQZ73" s="55"/>
      <c r="TRA73" s="55"/>
      <c r="TRB73" s="55"/>
      <c r="TRC73" s="55"/>
      <c r="TRD73" s="55"/>
      <c r="TRE73" s="55"/>
      <c r="TRF73" s="55"/>
      <c r="TRG73" s="55"/>
      <c r="TRH73" s="55"/>
      <c r="TRI73" s="55"/>
      <c r="TRJ73" s="55"/>
      <c r="TRK73" s="55"/>
      <c r="TRL73" s="55"/>
      <c r="TRM73" s="55"/>
      <c r="TRN73" s="55"/>
      <c r="TRO73" s="55"/>
      <c r="TRP73" s="55"/>
      <c r="TRQ73" s="55"/>
      <c r="TRR73" s="55"/>
      <c r="TRS73" s="55"/>
      <c r="TRT73" s="55"/>
      <c r="TRU73" s="55"/>
      <c r="TRV73" s="55"/>
      <c r="TRW73" s="55"/>
      <c r="TRX73" s="55"/>
      <c r="TRY73" s="55"/>
      <c r="TRZ73" s="55"/>
      <c r="TSA73" s="55"/>
      <c r="TSB73" s="55"/>
      <c r="TSC73" s="55"/>
      <c r="TSD73" s="55"/>
      <c r="TSE73" s="55"/>
      <c r="TSF73" s="55"/>
      <c r="TSG73" s="55"/>
      <c r="TSH73" s="55"/>
      <c r="TSI73" s="55"/>
      <c r="TSJ73" s="55"/>
      <c r="TSK73" s="55"/>
      <c r="TSL73" s="55"/>
      <c r="TSM73" s="55"/>
      <c r="TSN73" s="55"/>
      <c r="TSO73" s="55"/>
      <c r="TSP73" s="55"/>
      <c r="TSQ73" s="55"/>
      <c r="TSR73" s="55"/>
      <c r="TSS73" s="55"/>
      <c r="TST73" s="55"/>
      <c r="TSU73" s="55"/>
      <c r="TSV73" s="55"/>
      <c r="TSW73" s="55"/>
      <c r="TSX73" s="55"/>
      <c r="TSY73" s="55"/>
      <c r="TSZ73" s="55"/>
      <c r="TTA73" s="55"/>
      <c r="TTB73" s="55"/>
      <c r="TTC73" s="55"/>
      <c r="TTD73" s="55"/>
      <c r="TTE73" s="55"/>
      <c r="TTF73" s="55"/>
      <c r="TTG73" s="55"/>
      <c r="TTH73" s="55"/>
      <c r="TTI73" s="55"/>
      <c r="TTJ73" s="55"/>
      <c r="TTK73" s="55"/>
      <c r="TTL73" s="55"/>
      <c r="TTM73" s="55"/>
      <c r="TTN73" s="55"/>
      <c r="TTO73" s="55"/>
      <c r="TTP73" s="55"/>
      <c r="TTQ73" s="55"/>
      <c r="TTR73" s="55"/>
      <c r="TTS73" s="55"/>
      <c r="TTT73" s="55"/>
      <c r="TTU73" s="55"/>
      <c r="TTV73" s="55"/>
      <c r="TTW73" s="55"/>
      <c r="TTX73" s="55"/>
      <c r="TTY73" s="55"/>
      <c r="TTZ73" s="55"/>
      <c r="TUA73" s="55"/>
      <c r="TUB73" s="55"/>
      <c r="TUC73" s="55"/>
      <c r="TUD73" s="55"/>
      <c r="TUE73" s="55"/>
      <c r="TUF73" s="55"/>
      <c r="TUG73" s="55"/>
      <c r="TUH73" s="55"/>
      <c r="TUI73" s="55"/>
      <c r="TUJ73" s="55"/>
      <c r="TUK73" s="55"/>
      <c r="TUL73" s="55"/>
      <c r="TUM73" s="55"/>
      <c r="TUN73" s="55"/>
      <c r="TUO73" s="55"/>
      <c r="TUP73" s="55"/>
      <c r="TUQ73" s="55"/>
      <c r="TUR73" s="55"/>
      <c r="TUS73" s="55"/>
      <c r="TUT73" s="55"/>
      <c r="TUU73" s="55"/>
      <c r="TUV73" s="55"/>
      <c r="TUW73" s="55"/>
      <c r="TUX73" s="55"/>
      <c r="TUY73" s="55"/>
      <c r="TUZ73" s="55"/>
      <c r="TVA73" s="55"/>
      <c r="TVB73" s="55"/>
      <c r="TVC73" s="55"/>
      <c r="TVD73" s="55"/>
      <c r="TVE73" s="55"/>
      <c r="TVF73" s="55"/>
      <c r="TVG73" s="55"/>
      <c r="TVH73" s="55"/>
      <c r="TVI73" s="55"/>
      <c r="TVJ73" s="55"/>
      <c r="TVK73" s="55"/>
      <c r="TVL73" s="55"/>
      <c r="TVM73" s="55"/>
      <c r="TVN73" s="55"/>
      <c r="TVO73" s="55"/>
      <c r="TVP73" s="55"/>
      <c r="TVQ73" s="55"/>
      <c r="TVR73" s="55"/>
      <c r="TVS73" s="55"/>
      <c r="TVT73" s="55"/>
      <c r="TVU73" s="55"/>
      <c r="TVV73" s="55"/>
      <c r="TVW73" s="55"/>
      <c r="TVX73" s="55"/>
      <c r="TVY73" s="55"/>
      <c r="TVZ73" s="55"/>
      <c r="TWA73" s="55"/>
      <c r="TWB73" s="55"/>
      <c r="TWC73" s="55"/>
      <c r="TWD73" s="55"/>
      <c r="TWE73" s="55"/>
      <c r="TWF73" s="55"/>
      <c r="TWG73" s="55"/>
      <c r="TWH73" s="55"/>
      <c r="TWI73" s="55"/>
      <c r="TWJ73" s="55"/>
      <c r="TWK73" s="55"/>
      <c r="TWL73" s="55"/>
      <c r="TWM73" s="55"/>
      <c r="TWN73" s="55"/>
      <c r="TWO73" s="55"/>
      <c r="TWP73" s="55"/>
      <c r="TWQ73" s="55"/>
      <c r="TWR73" s="55"/>
      <c r="TWS73" s="55"/>
      <c r="TWT73" s="55"/>
      <c r="TWU73" s="55"/>
      <c r="TWV73" s="55"/>
      <c r="TWW73" s="55"/>
      <c r="TWX73" s="55"/>
      <c r="TWY73" s="55"/>
      <c r="TWZ73" s="55"/>
      <c r="TXA73" s="55"/>
      <c r="TXB73" s="55"/>
      <c r="TXC73" s="55"/>
      <c r="TXD73" s="55"/>
      <c r="TXE73" s="55"/>
      <c r="TXF73" s="55"/>
      <c r="TXG73" s="55"/>
      <c r="TXH73" s="55"/>
      <c r="TXI73" s="55"/>
      <c r="TXJ73" s="55"/>
      <c r="TXK73" s="55"/>
      <c r="TXL73" s="55"/>
      <c r="TXM73" s="55"/>
      <c r="TXN73" s="55"/>
      <c r="TXO73" s="55"/>
      <c r="TXP73" s="55"/>
      <c r="TXQ73" s="55"/>
      <c r="TXR73" s="55"/>
      <c r="TXS73" s="55"/>
      <c r="TXT73" s="55"/>
      <c r="TXU73" s="55"/>
      <c r="TXV73" s="55"/>
      <c r="TXW73" s="55"/>
      <c r="TXX73" s="55"/>
      <c r="TXY73" s="55"/>
      <c r="TXZ73" s="55"/>
      <c r="TYA73" s="55"/>
      <c r="TYB73" s="55"/>
      <c r="TYC73" s="55"/>
      <c r="TYD73" s="55"/>
      <c r="TYE73" s="55"/>
      <c r="TYF73" s="55"/>
      <c r="TYG73" s="55"/>
      <c r="TYH73" s="55"/>
      <c r="TYI73" s="55"/>
      <c r="TYJ73" s="55"/>
      <c r="TYK73" s="55"/>
      <c r="TYL73" s="55"/>
      <c r="TYM73" s="55"/>
      <c r="TYN73" s="55"/>
      <c r="TYO73" s="55"/>
      <c r="TYP73" s="55"/>
      <c r="TYQ73" s="55"/>
      <c r="TYR73" s="55"/>
      <c r="TYS73" s="55"/>
      <c r="TYT73" s="55"/>
      <c r="TYU73" s="55"/>
      <c r="TYV73" s="55"/>
      <c r="TYW73" s="55"/>
      <c r="TYX73" s="55"/>
      <c r="TYY73" s="55"/>
      <c r="TYZ73" s="55"/>
      <c r="TZA73" s="55"/>
      <c r="TZB73" s="55"/>
      <c r="TZC73" s="55"/>
      <c r="TZD73" s="55"/>
      <c r="TZE73" s="55"/>
      <c r="TZF73" s="55"/>
      <c r="TZG73" s="55"/>
      <c r="TZH73" s="55"/>
      <c r="TZI73" s="55"/>
      <c r="TZJ73" s="55"/>
      <c r="TZK73" s="55"/>
      <c r="TZL73" s="55"/>
      <c r="TZM73" s="55"/>
      <c r="TZN73" s="55"/>
      <c r="TZO73" s="55"/>
      <c r="TZP73" s="55"/>
      <c r="TZQ73" s="55"/>
      <c r="TZR73" s="55"/>
      <c r="TZS73" s="55"/>
      <c r="TZT73" s="55"/>
      <c r="TZU73" s="55"/>
      <c r="TZV73" s="55"/>
      <c r="TZW73" s="55"/>
      <c r="TZX73" s="55"/>
      <c r="TZY73" s="55"/>
      <c r="TZZ73" s="55"/>
      <c r="UAA73" s="55"/>
      <c r="UAB73" s="55"/>
      <c r="UAC73" s="55"/>
      <c r="UAD73" s="55"/>
      <c r="UAE73" s="55"/>
      <c r="UAF73" s="55"/>
      <c r="UAG73" s="55"/>
      <c r="UAH73" s="55"/>
      <c r="UAI73" s="55"/>
      <c r="UAJ73" s="55"/>
      <c r="UAK73" s="55"/>
      <c r="UAL73" s="55"/>
      <c r="UAM73" s="55"/>
      <c r="UAN73" s="55"/>
      <c r="UAO73" s="55"/>
      <c r="UAP73" s="55"/>
      <c r="UAQ73" s="55"/>
      <c r="UAR73" s="55"/>
      <c r="UAS73" s="55"/>
      <c r="UAT73" s="55"/>
      <c r="UAU73" s="55"/>
      <c r="UAV73" s="55"/>
      <c r="UAW73" s="55"/>
      <c r="UAX73" s="55"/>
      <c r="UAY73" s="55"/>
      <c r="UAZ73" s="55"/>
      <c r="UBA73" s="55"/>
      <c r="UBB73" s="55"/>
      <c r="UBC73" s="55"/>
      <c r="UBD73" s="55"/>
      <c r="UBE73" s="55"/>
      <c r="UBF73" s="55"/>
      <c r="UBG73" s="55"/>
      <c r="UBH73" s="55"/>
      <c r="UBI73" s="55"/>
      <c r="UBJ73" s="55"/>
      <c r="UBK73" s="55"/>
      <c r="UBL73" s="55"/>
      <c r="UBM73" s="55"/>
      <c r="UBN73" s="55"/>
      <c r="UBO73" s="55"/>
      <c r="UBP73" s="55"/>
      <c r="UBQ73" s="55"/>
      <c r="UBR73" s="55"/>
      <c r="UBS73" s="55"/>
      <c r="UBT73" s="55"/>
      <c r="UBU73" s="55"/>
      <c r="UBV73" s="55"/>
      <c r="UBW73" s="55"/>
      <c r="UBX73" s="55"/>
      <c r="UBY73" s="55"/>
      <c r="UBZ73" s="55"/>
      <c r="UCA73" s="55"/>
      <c r="UCB73" s="55"/>
      <c r="UCC73" s="55"/>
      <c r="UCD73" s="55"/>
      <c r="UCE73" s="55"/>
      <c r="UCF73" s="55"/>
      <c r="UCG73" s="55"/>
      <c r="UCH73" s="55"/>
      <c r="UCI73" s="55"/>
      <c r="UCJ73" s="55"/>
      <c r="UCK73" s="55"/>
      <c r="UCL73" s="55"/>
      <c r="UCM73" s="55"/>
      <c r="UCN73" s="55"/>
      <c r="UCO73" s="55"/>
      <c r="UCP73" s="55"/>
      <c r="UCQ73" s="55"/>
      <c r="UCR73" s="55"/>
      <c r="UCS73" s="55"/>
      <c r="UCT73" s="55"/>
      <c r="UCU73" s="55"/>
      <c r="UCV73" s="55"/>
      <c r="UCW73" s="55"/>
      <c r="UCX73" s="55"/>
      <c r="UCY73" s="55"/>
      <c r="UCZ73" s="55"/>
      <c r="UDA73" s="55"/>
      <c r="UDB73" s="55"/>
      <c r="UDC73" s="55"/>
      <c r="UDD73" s="55"/>
      <c r="UDE73" s="55"/>
      <c r="UDF73" s="55"/>
      <c r="UDG73" s="55"/>
      <c r="UDH73" s="55"/>
      <c r="UDI73" s="55"/>
      <c r="UDJ73" s="55"/>
      <c r="UDK73" s="55"/>
      <c r="UDL73" s="55"/>
      <c r="UDM73" s="55"/>
      <c r="UDN73" s="55"/>
      <c r="UDO73" s="55"/>
      <c r="UDP73" s="55"/>
      <c r="UDQ73" s="55"/>
      <c r="UDR73" s="55"/>
      <c r="UDS73" s="55"/>
      <c r="UDT73" s="55"/>
      <c r="UDU73" s="55"/>
      <c r="UDV73" s="55"/>
      <c r="UDW73" s="55"/>
      <c r="UDX73" s="55"/>
      <c r="UDY73" s="55"/>
      <c r="UDZ73" s="55"/>
      <c r="UEA73" s="55"/>
      <c r="UEB73" s="55"/>
      <c r="UEC73" s="55"/>
      <c r="UED73" s="55"/>
      <c r="UEE73" s="55"/>
      <c r="UEF73" s="55"/>
      <c r="UEG73" s="55"/>
      <c r="UEH73" s="55"/>
      <c r="UEI73" s="55"/>
      <c r="UEJ73" s="55"/>
      <c r="UEK73" s="55"/>
      <c r="UEL73" s="55"/>
      <c r="UEM73" s="55"/>
      <c r="UEN73" s="55"/>
      <c r="UEO73" s="55"/>
      <c r="UEP73" s="55"/>
      <c r="UEQ73" s="55"/>
      <c r="UER73" s="55"/>
      <c r="UES73" s="55"/>
      <c r="UET73" s="55"/>
      <c r="UEU73" s="55"/>
      <c r="UEV73" s="55"/>
      <c r="UEW73" s="55"/>
      <c r="UEX73" s="55"/>
      <c r="UEY73" s="55"/>
      <c r="UEZ73" s="55"/>
      <c r="UFA73" s="55"/>
      <c r="UFB73" s="55"/>
      <c r="UFC73" s="55"/>
      <c r="UFD73" s="55"/>
      <c r="UFE73" s="55"/>
      <c r="UFF73" s="55"/>
      <c r="UFG73" s="55"/>
      <c r="UFH73" s="55"/>
      <c r="UFI73" s="55"/>
      <c r="UFJ73" s="55"/>
      <c r="UFK73" s="55"/>
      <c r="UFL73" s="55"/>
      <c r="UFM73" s="55"/>
      <c r="UFN73" s="55"/>
      <c r="UFO73" s="55"/>
      <c r="UFP73" s="55"/>
      <c r="UFQ73" s="55"/>
      <c r="UFR73" s="55"/>
      <c r="UFS73" s="55"/>
      <c r="UFT73" s="55"/>
      <c r="UFU73" s="55"/>
      <c r="UFV73" s="55"/>
      <c r="UFW73" s="55"/>
      <c r="UFX73" s="55"/>
      <c r="UFY73" s="55"/>
      <c r="UFZ73" s="55"/>
      <c r="UGA73" s="55"/>
      <c r="UGB73" s="55"/>
      <c r="UGC73" s="55"/>
      <c r="UGD73" s="55"/>
      <c r="UGE73" s="55"/>
      <c r="UGF73" s="55"/>
      <c r="UGG73" s="55"/>
      <c r="UGH73" s="55"/>
      <c r="UGI73" s="55"/>
      <c r="UGJ73" s="55"/>
      <c r="UGK73" s="55"/>
      <c r="UGL73" s="55"/>
      <c r="UGM73" s="55"/>
      <c r="UGN73" s="55"/>
      <c r="UGO73" s="55"/>
      <c r="UGP73" s="55"/>
      <c r="UGQ73" s="55"/>
      <c r="UGR73" s="55"/>
      <c r="UGS73" s="55"/>
      <c r="UGT73" s="55"/>
      <c r="UGU73" s="55"/>
      <c r="UGV73" s="55"/>
      <c r="UGW73" s="55"/>
      <c r="UGX73" s="55"/>
      <c r="UGY73" s="55"/>
      <c r="UGZ73" s="55"/>
      <c r="UHA73" s="55"/>
      <c r="UHB73" s="55"/>
      <c r="UHC73" s="55"/>
      <c r="UHD73" s="55"/>
      <c r="UHE73" s="55"/>
      <c r="UHF73" s="55"/>
      <c r="UHG73" s="55"/>
      <c r="UHH73" s="55"/>
      <c r="UHI73" s="55"/>
      <c r="UHJ73" s="55"/>
      <c r="UHK73" s="55"/>
      <c r="UHL73" s="55"/>
      <c r="UHM73" s="55"/>
      <c r="UHN73" s="55"/>
      <c r="UHO73" s="55"/>
      <c r="UHP73" s="55"/>
      <c r="UHQ73" s="55"/>
      <c r="UHR73" s="55"/>
      <c r="UHS73" s="55"/>
      <c r="UHT73" s="55"/>
      <c r="UHU73" s="55"/>
      <c r="UHV73" s="55"/>
      <c r="UHW73" s="55"/>
      <c r="UHX73" s="55"/>
      <c r="UHY73" s="55"/>
      <c r="UHZ73" s="55"/>
      <c r="UIA73" s="55"/>
      <c r="UIB73" s="55"/>
      <c r="UIC73" s="55"/>
      <c r="UID73" s="55"/>
      <c r="UIE73" s="55"/>
      <c r="UIF73" s="55"/>
      <c r="UIG73" s="55"/>
      <c r="UIH73" s="55"/>
      <c r="UII73" s="55"/>
      <c r="UIJ73" s="55"/>
      <c r="UIK73" s="55"/>
      <c r="UIL73" s="55"/>
      <c r="UIM73" s="55"/>
      <c r="UIN73" s="55"/>
      <c r="UIO73" s="55"/>
      <c r="UIP73" s="55"/>
      <c r="UIQ73" s="55"/>
      <c r="UIR73" s="55"/>
      <c r="UIS73" s="55"/>
      <c r="UIT73" s="55"/>
      <c r="UIU73" s="55"/>
      <c r="UIV73" s="55"/>
      <c r="UIW73" s="55"/>
      <c r="UIX73" s="55"/>
      <c r="UIY73" s="55"/>
      <c r="UIZ73" s="55"/>
      <c r="UJA73" s="55"/>
      <c r="UJB73" s="55"/>
      <c r="UJC73" s="55"/>
      <c r="UJD73" s="55"/>
      <c r="UJE73" s="55"/>
      <c r="UJF73" s="55"/>
      <c r="UJG73" s="55"/>
      <c r="UJH73" s="55"/>
      <c r="UJI73" s="55"/>
      <c r="UJJ73" s="55"/>
      <c r="UJK73" s="55"/>
      <c r="UJL73" s="55"/>
      <c r="UJM73" s="55"/>
      <c r="UJN73" s="55"/>
      <c r="UJO73" s="55"/>
      <c r="UJP73" s="55"/>
      <c r="UJQ73" s="55"/>
      <c r="UJR73" s="55"/>
      <c r="UJS73" s="55"/>
      <c r="UJT73" s="55"/>
      <c r="UJU73" s="55"/>
      <c r="UJV73" s="55"/>
      <c r="UJW73" s="55"/>
      <c r="UJX73" s="55"/>
      <c r="UJY73" s="55"/>
      <c r="UJZ73" s="55"/>
      <c r="UKA73" s="55"/>
      <c r="UKB73" s="55"/>
      <c r="UKC73" s="55"/>
      <c r="UKD73" s="55"/>
      <c r="UKE73" s="55"/>
      <c r="UKF73" s="55"/>
      <c r="UKG73" s="55"/>
      <c r="UKH73" s="55"/>
      <c r="UKI73" s="55"/>
      <c r="UKJ73" s="55"/>
      <c r="UKK73" s="55"/>
      <c r="UKL73" s="55"/>
      <c r="UKM73" s="55"/>
      <c r="UKN73" s="55"/>
      <c r="UKO73" s="55"/>
      <c r="UKP73" s="55"/>
      <c r="UKQ73" s="55"/>
      <c r="UKR73" s="55"/>
      <c r="UKS73" s="55"/>
      <c r="UKT73" s="55"/>
      <c r="UKU73" s="55"/>
      <c r="UKV73" s="55"/>
      <c r="UKW73" s="55"/>
      <c r="UKX73" s="55"/>
      <c r="UKY73" s="55"/>
      <c r="UKZ73" s="55"/>
      <c r="ULA73" s="55"/>
      <c r="ULB73" s="55"/>
      <c r="ULC73" s="55"/>
      <c r="ULD73" s="55"/>
      <c r="ULE73" s="55"/>
      <c r="ULF73" s="55"/>
      <c r="ULG73" s="55"/>
      <c r="ULH73" s="55"/>
      <c r="ULI73" s="55"/>
      <c r="ULJ73" s="55"/>
      <c r="ULK73" s="55"/>
      <c r="ULL73" s="55"/>
      <c r="ULM73" s="55"/>
      <c r="ULN73" s="55"/>
      <c r="ULO73" s="55"/>
      <c r="ULP73" s="55"/>
      <c r="ULQ73" s="55"/>
      <c r="ULR73" s="55"/>
      <c r="ULS73" s="55"/>
      <c r="ULT73" s="55"/>
      <c r="ULU73" s="55"/>
      <c r="ULV73" s="55"/>
      <c r="ULW73" s="55"/>
      <c r="ULX73" s="55"/>
      <c r="ULY73" s="55"/>
      <c r="ULZ73" s="55"/>
      <c r="UMA73" s="55"/>
      <c r="UMB73" s="55"/>
      <c r="UMC73" s="55"/>
      <c r="UMD73" s="55"/>
      <c r="UME73" s="55"/>
      <c r="UMF73" s="55"/>
      <c r="UMG73" s="55"/>
      <c r="UMH73" s="55"/>
      <c r="UMI73" s="55"/>
      <c r="UMJ73" s="55"/>
      <c r="UMK73" s="55"/>
      <c r="UML73" s="55"/>
      <c r="UMM73" s="55"/>
      <c r="UMN73" s="55"/>
      <c r="UMO73" s="55"/>
      <c r="UMP73" s="55"/>
      <c r="UMQ73" s="55"/>
      <c r="UMR73" s="55"/>
      <c r="UMS73" s="55"/>
      <c r="UMT73" s="55"/>
      <c r="UMU73" s="55"/>
      <c r="UMV73" s="55"/>
      <c r="UMW73" s="55"/>
      <c r="UMX73" s="55"/>
      <c r="UMY73" s="55"/>
      <c r="UMZ73" s="55"/>
      <c r="UNA73" s="55"/>
      <c r="UNB73" s="55"/>
      <c r="UNC73" s="55"/>
      <c r="UND73" s="55"/>
      <c r="UNE73" s="55"/>
      <c r="UNF73" s="55"/>
      <c r="UNG73" s="55"/>
      <c r="UNH73" s="55"/>
      <c r="UNI73" s="55"/>
      <c r="UNJ73" s="55"/>
      <c r="UNK73" s="55"/>
      <c r="UNL73" s="55"/>
      <c r="UNM73" s="55"/>
      <c r="UNN73" s="55"/>
      <c r="UNO73" s="55"/>
      <c r="UNP73" s="55"/>
      <c r="UNQ73" s="55"/>
      <c r="UNR73" s="55"/>
      <c r="UNS73" s="55"/>
      <c r="UNT73" s="55"/>
      <c r="UNU73" s="55"/>
      <c r="UNV73" s="55"/>
      <c r="UNW73" s="55"/>
      <c r="UNX73" s="55"/>
      <c r="UNY73" s="55"/>
      <c r="UNZ73" s="55"/>
      <c r="UOA73" s="55"/>
      <c r="UOB73" s="55"/>
      <c r="UOC73" s="55"/>
      <c r="UOD73" s="55"/>
      <c r="UOE73" s="55"/>
      <c r="UOF73" s="55"/>
      <c r="UOG73" s="55"/>
      <c r="UOH73" s="55"/>
      <c r="UOI73" s="55"/>
      <c r="UOJ73" s="55"/>
      <c r="UOK73" s="55"/>
      <c r="UOL73" s="55"/>
      <c r="UOM73" s="55"/>
      <c r="UON73" s="55"/>
      <c r="UOO73" s="55"/>
      <c r="UOP73" s="55"/>
      <c r="UOQ73" s="55"/>
      <c r="UOR73" s="55"/>
      <c r="UOS73" s="55"/>
      <c r="UOT73" s="55"/>
      <c r="UOU73" s="55"/>
      <c r="UOV73" s="55"/>
      <c r="UOW73" s="55"/>
      <c r="UOX73" s="55"/>
      <c r="UOY73" s="55"/>
      <c r="UOZ73" s="55"/>
      <c r="UPA73" s="55"/>
      <c r="UPB73" s="55"/>
      <c r="UPC73" s="55"/>
      <c r="UPD73" s="55"/>
      <c r="UPE73" s="55"/>
      <c r="UPF73" s="55"/>
      <c r="UPG73" s="55"/>
      <c r="UPH73" s="55"/>
      <c r="UPI73" s="55"/>
      <c r="UPJ73" s="55"/>
      <c r="UPK73" s="55"/>
      <c r="UPL73" s="55"/>
      <c r="UPM73" s="55"/>
      <c r="UPN73" s="55"/>
      <c r="UPO73" s="55"/>
      <c r="UPP73" s="55"/>
      <c r="UPQ73" s="55"/>
      <c r="UPR73" s="55"/>
      <c r="UPS73" s="55"/>
      <c r="UPT73" s="55"/>
      <c r="UPU73" s="55"/>
      <c r="UPV73" s="55"/>
      <c r="UPW73" s="55"/>
      <c r="UPX73" s="55"/>
      <c r="UPY73" s="55"/>
      <c r="UPZ73" s="55"/>
      <c r="UQA73" s="55"/>
      <c r="UQB73" s="55"/>
      <c r="UQC73" s="55"/>
      <c r="UQD73" s="55"/>
      <c r="UQE73" s="55"/>
      <c r="UQF73" s="55"/>
      <c r="UQG73" s="55"/>
      <c r="UQH73" s="55"/>
      <c r="UQI73" s="55"/>
      <c r="UQJ73" s="55"/>
      <c r="UQK73" s="55"/>
      <c r="UQL73" s="55"/>
      <c r="UQM73" s="55"/>
      <c r="UQN73" s="55"/>
      <c r="UQO73" s="55"/>
      <c r="UQP73" s="55"/>
      <c r="UQQ73" s="55"/>
      <c r="UQR73" s="55"/>
      <c r="UQS73" s="55"/>
      <c r="UQT73" s="55"/>
      <c r="UQU73" s="55"/>
      <c r="UQV73" s="55"/>
      <c r="UQW73" s="55"/>
      <c r="UQX73" s="55"/>
      <c r="UQY73" s="55"/>
      <c r="UQZ73" s="55"/>
      <c r="URA73" s="55"/>
      <c r="URB73" s="55"/>
      <c r="URC73" s="55"/>
      <c r="URD73" s="55"/>
      <c r="URE73" s="55"/>
      <c r="URF73" s="55"/>
      <c r="URG73" s="55"/>
      <c r="URH73" s="55"/>
      <c r="URI73" s="55"/>
      <c r="URJ73" s="55"/>
      <c r="URK73" s="55"/>
      <c r="URL73" s="55"/>
      <c r="URM73" s="55"/>
      <c r="URN73" s="55"/>
      <c r="URO73" s="55"/>
      <c r="URP73" s="55"/>
      <c r="URQ73" s="55"/>
      <c r="URR73" s="55"/>
      <c r="URS73" s="55"/>
      <c r="URT73" s="55"/>
      <c r="URU73" s="55"/>
      <c r="URV73" s="55"/>
      <c r="URW73" s="55"/>
      <c r="URX73" s="55"/>
      <c r="URY73" s="55"/>
      <c r="URZ73" s="55"/>
      <c r="USA73" s="55"/>
      <c r="USB73" s="55"/>
      <c r="USC73" s="55"/>
      <c r="USD73" s="55"/>
      <c r="USE73" s="55"/>
      <c r="USF73" s="55"/>
      <c r="USG73" s="55"/>
      <c r="USH73" s="55"/>
      <c r="USI73" s="55"/>
      <c r="USJ73" s="55"/>
      <c r="USK73" s="55"/>
      <c r="USL73" s="55"/>
      <c r="USM73" s="55"/>
      <c r="USN73" s="55"/>
      <c r="USO73" s="55"/>
      <c r="USP73" s="55"/>
      <c r="USQ73" s="55"/>
      <c r="USR73" s="55"/>
      <c r="USS73" s="55"/>
      <c r="UST73" s="55"/>
      <c r="USU73" s="55"/>
      <c r="USV73" s="55"/>
      <c r="USW73" s="55"/>
      <c r="USX73" s="55"/>
      <c r="USY73" s="55"/>
      <c r="USZ73" s="55"/>
      <c r="UTA73" s="55"/>
      <c r="UTB73" s="55"/>
      <c r="UTC73" s="55"/>
      <c r="UTD73" s="55"/>
      <c r="UTE73" s="55"/>
      <c r="UTF73" s="55"/>
      <c r="UTG73" s="55"/>
      <c r="UTH73" s="55"/>
      <c r="UTI73" s="55"/>
      <c r="UTJ73" s="55"/>
      <c r="UTK73" s="55"/>
      <c r="UTL73" s="55"/>
      <c r="UTM73" s="55"/>
      <c r="UTN73" s="55"/>
      <c r="UTO73" s="55"/>
      <c r="UTP73" s="55"/>
      <c r="UTQ73" s="55"/>
      <c r="UTR73" s="55"/>
      <c r="UTS73" s="55"/>
      <c r="UTT73" s="55"/>
      <c r="UTU73" s="55"/>
      <c r="UTV73" s="55"/>
      <c r="UTW73" s="55"/>
      <c r="UTX73" s="55"/>
      <c r="UTY73" s="55"/>
      <c r="UTZ73" s="55"/>
      <c r="UUA73" s="55"/>
      <c r="UUB73" s="55"/>
      <c r="UUC73" s="55"/>
      <c r="UUD73" s="55"/>
      <c r="UUE73" s="55"/>
      <c r="UUF73" s="55"/>
      <c r="UUG73" s="55"/>
      <c r="UUH73" s="55"/>
      <c r="UUI73" s="55"/>
      <c r="UUJ73" s="55"/>
      <c r="UUK73" s="55"/>
      <c r="UUL73" s="55"/>
      <c r="UUM73" s="55"/>
      <c r="UUN73" s="55"/>
      <c r="UUO73" s="55"/>
      <c r="UUP73" s="55"/>
      <c r="UUQ73" s="55"/>
      <c r="UUR73" s="55"/>
      <c r="UUS73" s="55"/>
      <c r="UUT73" s="55"/>
      <c r="UUU73" s="55"/>
      <c r="UUV73" s="55"/>
      <c r="UUW73" s="55"/>
      <c r="UUX73" s="55"/>
      <c r="UUY73" s="55"/>
      <c r="UUZ73" s="55"/>
      <c r="UVA73" s="55"/>
      <c r="UVB73" s="55"/>
      <c r="UVC73" s="55"/>
      <c r="UVD73" s="55"/>
      <c r="UVE73" s="55"/>
      <c r="UVF73" s="55"/>
      <c r="UVG73" s="55"/>
      <c r="UVH73" s="55"/>
      <c r="UVI73" s="55"/>
      <c r="UVJ73" s="55"/>
      <c r="UVK73" s="55"/>
      <c r="UVL73" s="55"/>
      <c r="UVM73" s="55"/>
      <c r="UVN73" s="55"/>
      <c r="UVO73" s="55"/>
      <c r="UVP73" s="55"/>
      <c r="UVQ73" s="55"/>
      <c r="UVR73" s="55"/>
      <c r="UVS73" s="55"/>
      <c r="UVT73" s="55"/>
      <c r="UVU73" s="55"/>
      <c r="UVV73" s="55"/>
      <c r="UVW73" s="55"/>
      <c r="UVX73" s="55"/>
      <c r="UVY73" s="55"/>
      <c r="UVZ73" s="55"/>
      <c r="UWA73" s="55"/>
      <c r="UWB73" s="55"/>
      <c r="UWC73" s="55"/>
      <c r="UWD73" s="55"/>
      <c r="UWE73" s="55"/>
      <c r="UWF73" s="55"/>
      <c r="UWG73" s="55"/>
      <c r="UWH73" s="55"/>
      <c r="UWI73" s="55"/>
      <c r="UWJ73" s="55"/>
      <c r="UWK73" s="55"/>
      <c r="UWL73" s="55"/>
      <c r="UWM73" s="55"/>
      <c r="UWN73" s="55"/>
      <c r="UWO73" s="55"/>
      <c r="UWP73" s="55"/>
      <c r="UWQ73" s="55"/>
      <c r="UWR73" s="55"/>
      <c r="UWS73" s="55"/>
      <c r="UWT73" s="55"/>
      <c r="UWU73" s="55"/>
      <c r="UWV73" s="55"/>
      <c r="UWW73" s="55"/>
      <c r="UWX73" s="55"/>
      <c r="UWY73" s="55"/>
      <c r="UWZ73" s="55"/>
      <c r="UXA73" s="55"/>
      <c r="UXB73" s="55"/>
      <c r="UXC73" s="55"/>
      <c r="UXD73" s="55"/>
      <c r="UXE73" s="55"/>
      <c r="UXF73" s="55"/>
      <c r="UXG73" s="55"/>
      <c r="UXH73" s="55"/>
      <c r="UXI73" s="55"/>
      <c r="UXJ73" s="55"/>
      <c r="UXK73" s="55"/>
      <c r="UXL73" s="55"/>
      <c r="UXM73" s="55"/>
      <c r="UXN73" s="55"/>
      <c r="UXO73" s="55"/>
      <c r="UXP73" s="55"/>
      <c r="UXQ73" s="55"/>
      <c r="UXR73" s="55"/>
      <c r="UXS73" s="55"/>
      <c r="UXT73" s="55"/>
      <c r="UXU73" s="55"/>
      <c r="UXV73" s="55"/>
      <c r="UXW73" s="55"/>
      <c r="UXX73" s="55"/>
      <c r="UXY73" s="55"/>
      <c r="UXZ73" s="55"/>
      <c r="UYA73" s="55"/>
      <c r="UYB73" s="55"/>
      <c r="UYC73" s="55"/>
      <c r="UYD73" s="55"/>
      <c r="UYE73" s="55"/>
      <c r="UYF73" s="55"/>
      <c r="UYG73" s="55"/>
      <c r="UYH73" s="55"/>
      <c r="UYI73" s="55"/>
      <c r="UYJ73" s="55"/>
      <c r="UYK73" s="55"/>
      <c r="UYL73" s="55"/>
      <c r="UYM73" s="55"/>
      <c r="UYN73" s="55"/>
      <c r="UYO73" s="55"/>
      <c r="UYP73" s="55"/>
      <c r="UYQ73" s="55"/>
      <c r="UYR73" s="55"/>
      <c r="UYS73" s="55"/>
      <c r="UYT73" s="55"/>
      <c r="UYU73" s="55"/>
      <c r="UYV73" s="55"/>
      <c r="UYW73" s="55"/>
      <c r="UYX73" s="55"/>
      <c r="UYY73" s="55"/>
      <c r="UYZ73" s="55"/>
      <c r="UZA73" s="55"/>
      <c r="UZB73" s="55"/>
      <c r="UZC73" s="55"/>
      <c r="UZD73" s="55"/>
      <c r="UZE73" s="55"/>
      <c r="UZF73" s="55"/>
      <c r="UZG73" s="55"/>
      <c r="UZH73" s="55"/>
      <c r="UZI73" s="55"/>
      <c r="UZJ73" s="55"/>
      <c r="UZK73" s="55"/>
      <c r="UZL73" s="55"/>
      <c r="UZM73" s="55"/>
      <c r="UZN73" s="55"/>
      <c r="UZO73" s="55"/>
      <c r="UZP73" s="55"/>
      <c r="UZQ73" s="55"/>
      <c r="UZR73" s="55"/>
      <c r="UZS73" s="55"/>
      <c r="UZT73" s="55"/>
      <c r="UZU73" s="55"/>
      <c r="UZV73" s="55"/>
      <c r="UZW73" s="55"/>
      <c r="UZX73" s="55"/>
      <c r="UZY73" s="55"/>
      <c r="UZZ73" s="55"/>
      <c r="VAA73" s="55"/>
      <c r="VAB73" s="55"/>
      <c r="VAC73" s="55"/>
      <c r="VAD73" s="55"/>
      <c r="VAE73" s="55"/>
      <c r="VAF73" s="55"/>
      <c r="VAG73" s="55"/>
      <c r="VAH73" s="55"/>
      <c r="VAI73" s="55"/>
      <c r="VAJ73" s="55"/>
      <c r="VAK73" s="55"/>
      <c r="VAL73" s="55"/>
      <c r="VAM73" s="55"/>
      <c r="VAN73" s="55"/>
      <c r="VAO73" s="55"/>
      <c r="VAP73" s="55"/>
      <c r="VAQ73" s="55"/>
      <c r="VAR73" s="55"/>
      <c r="VAS73" s="55"/>
      <c r="VAT73" s="55"/>
      <c r="VAU73" s="55"/>
      <c r="VAV73" s="55"/>
      <c r="VAW73" s="55"/>
      <c r="VAX73" s="55"/>
      <c r="VAY73" s="55"/>
      <c r="VAZ73" s="55"/>
      <c r="VBA73" s="55"/>
      <c r="VBB73" s="55"/>
      <c r="VBC73" s="55"/>
      <c r="VBD73" s="55"/>
      <c r="VBE73" s="55"/>
      <c r="VBF73" s="55"/>
      <c r="VBG73" s="55"/>
      <c r="VBH73" s="55"/>
      <c r="VBI73" s="55"/>
      <c r="VBJ73" s="55"/>
      <c r="VBK73" s="55"/>
      <c r="VBL73" s="55"/>
      <c r="VBM73" s="55"/>
      <c r="VBN73" s="55"/>
      <c r="VBO73" s="55"/>
      <c r="VBP73" s="55"/>
      <c r="VBQ73" s="55"/>
      <c r="VBR73" s="55"/>
      <c r="VBS73" s="55"/>
      <c r="VBT73" s="55"/>
      <c r="VBU73" s="55"/>
      <c r="VBV73" s="55"/>
      <c r="VBW73" s="55"/>
      <c r="VBX73" s="55"/>
      <c r="VBY73" s="55"/>
      <c r="VBZ73" s="55"/>
      <c r="VCA73" s="55"/>
      <c r="VCB73" s="55"/>
      <c r="VCC73" s="55"/>
      <c r="VCD73" s="55"/>
      <c r="VCE73" s="55"/>
      <c r="VCF73" s="55"/>
      <c r="VCG73" s="55"/>
      <c r="VCH73" s="55"/>
      <c r="VCI73" s="55"/>
      <c r="VCJ73" s="55"/>
      <c r="VCK73" s="55"/>
      <c r="VCL73" s="55"/>
      <c r="VCM73" s="55"/>
      <c r="VCN73" s="55"/>
      <c r="VCO73" s="55"/>
      <c r="VCP73" s="55"/>
      <c r="VCQ73" s="55"/>
      <c r="VCR73" s="55"/>
      <c r="VCS73" s="55"/>
      <c r="VCT73" s="55"/>
      <c r="VCU73" s="55"/>
      <c r="VCV73" s="55"/>
      <c r="VCW73" s="55"/>
      <c r="VCX73" s="55"/>
      <c r="VCY73" s="55"/>
      <c r="VCZ73" s="55"/>
      <c r="VDA73" s="55"/>
      <c r="VDB73" s="55"/>
      <c r="VDC73" s="55"/>
      <c r="VDD73" s="55"/>
      <c r="VDE73" s="55"/>
      <c r="VDF73" s="55"/>
      <c r="VDG73" s="55"/>
      <c r="VDH73" s="55"/>
      <c r="VDI73" s="55"/>
      <c r="VDJ73" s="55"/>
      <c r="VDK73" s="55"/>
      <c r="VDL73" s="55"/>
      <c r="VDM73" s="55"/>
      <c r="VDN73" s="55"/>
      <c r="VDO73" s="55"/>
      <c r="VDP73" s="55"/>
      <c r="VDQ73" s="55"/>
      <c r="VDR73" s="55"/>
      <c r="VDS73" s="55"/>
      <c r="VDT73" s="55"/>
      <c r="VDU73" s="55"/>
      <c r="VDV73" s="55"/>
      <c r="VDW73" s="55"/>
      <c r="VDX73" s="55"/>
      <c r="VDY73" s="55"/>
      <c r="VDZ73" s="55"/>
      <c r="VEA73" s="55"/>
      <c r="VEB73" s="55"/>
      <c r="VEC73" s="55"/>
      <c r="VED73" s="55"/>
      <c r="VEE73" s="55"/>
      <c r="VEF73" s="55"/>
      <c r="VEG73" s="55"/>
      <c r="VEH73" s="55"/>
      <c r="VEI73" s="55"/>
      <c r="VEJ73" s="55"/>
      <c r="VEK73" s="55"/>
      <c r="VEL73" s="55"/>
      <c r="VEM73" s="55"/>
      <c r="VEN73" s="55"/>
      <c r="VEO73" s="55"/>
      <c r="VEP73" s="55"/>
      <c r="VEQ73" s="55"/>
      <c r="VER73" s="55"/>
      <c r="VES73" s="55"/>
      <c r="VET73" s="55"/>
      <c r="VEU73" s="55"/>
      <c r="VEV73" s="55"/>
      <c r="VEW73" s="55"/>
      <c r="VEX73" s="55"/>
      <c r="VEY73" s="55"/>
      <c r="VEZ73" s="55"/>
      <c r="VFA73" s="55"/>
      <c r="VFB73" s="55"/>
      <c r="VFC73" s="55"/>
      <c r="VFD73" s="55"/>
      <c r="VFE73" s="55"/>
      <c r="VFF73" s="55"/>
      <c r="VFG73" s="55"/>
      <c r="VFH73" s="55"/>
      <c r="VFI73" s="55"/>
      <c r="VFJ73" s="55"/>
      <c r="VFK73" s="55"/>
      <c r="VFL73" s="55"/>
      <c r="VFM73" s="55"/>
      <c r="VFN73" s="55"/>
      <c r="VFO73" s="55"/>
      <c r="VFP73" s="55"/>
      <c r="VFQ73" s="55"/>
      <c r="VFR73" s="55"/>
      <c r="VFS73" s="55"/>
      <c r="VFT73" s="55"/>
      <c r="VFU73" s="55"/>
      <c r="VFV73" s="55"/>
      <c r="VFW73" s="55"/>
      <c r="VFX73" s="55"/>
      <c r="VFY73" s="55"/>
      <c r="VFZ73" s="55"/>
      <c r="VGA73" s="55"/>
      <c r="VGB73" s="55"/>
      <c r="VGC73" s="55"/>
      <c r="VGD73" s="55"/>
      <c r="VGE73" s="55"/>
      <c r="VGF73" s="55"/>
      <c r="VGG73" s="55"/>
      <c r="VGH73" s="55"/>
      <c r="VGI73" s="55"/>
      <c r="VGJ73" s="55"/>
      <c r="VGK73" s="55"/>
      <c r="VGL73" s="55"/>
      <c r="VGM73" s="55"/>
      <c r="VGN73" s="55"/>
      <c r="VGO73" s="55"/>
      <c r="VGP73" s="55"/>
      <c r="VGQ73" s="55"/>
      <c r="VGR73" s="55"/>
      <c r="VGS73" s="55"/>
      <c r="VGT73" s="55"/>
      <c r="VGU73" s="55"/>
      <c r="VGV73" s="55"/>
      <c r="VGW73" s="55"/>
      <c r="VGX73" s="55"/>
      <c r="VGY73" s="55"/>
      <c r="VGZ73" s="55"/>
      <c r="VHA73" s="55"/>
      <c r="VHB73" s="55"/>
      <c r="VHC73" s="55"/>
      <c r="VHD73" s="55"/>
      <c r="VHE73" s="55"/>
      <c r="VHF73" s="55"/>
      <c r="VHG73" s="55"/>
      <c r="VHH73" s="55"/>
      <c r="VHI73" s="55"/>
      <c r="VHJ73" s="55"/>
      <c r="VHK73" s="55"/>
      <c r="VHL73" s="55"/>
      <c r="VHM73" s="55"/>
      <c r="VHN73" s="55"/>
      <c r="VHO73" s="55"/>
      <c r="VHP73" s="55"/>
      <c r="VHQ73" s="55"/>
      <c r="VHR73" s="55"/>
      <c r="VHS73" s="55"/>
      <c r="VHT73" s="55"/>
      <c r="VHU73" s="55"/>
      <c r="VHV73" s="55"/>
      <c r="VHW73" s="55"/>
      <c r="VHX73" s="55"/>
      <c r="VHY73" s="55"/>
      <c r="VHZ73" s="55"/>
      <c r="VIA73" s="55"/>
      <c r="VIB73" s="55"/>
      <c r="VIC73" s="55"/>
      <c r="VID73" s="55"/>
      <c r="VIE73" s="55"/>
      <c r="VIF73" s="55"/>
      <c r="VIG73" s="55"/>
      <c r="VIH73" s="55"/>
      <c r="VII73" s="55"/>
      <c r="VIJ73" s="55"/>
      <c r="VIK73" s="55"/>
      <c r="VIL73" s="55"/>
      <c r="VIM73" s="55"/>
      <c r="VIN73" s="55"/>
      <c r="VIO73" s="55"/>
      <c r="VIP73" s="55"/>
      <c r="VIQ73" s="55"/>
      <c r="VIR73" s="55"/>
      <c r="VIS73" s="55"/>
      <c r="VIT73" s="55"/>
      <c r="VIU73" s="55"/>
      <c r="VIV73" s="55"/>
      <c r="VIW73" s="55"/>
      <c r="VIX73" s="55"/>
      <c r="VIY73" s="55"/>
      <c r="VIZ73" s="55"/>
      <c r="VJA73" s="55"/>
      <c r="VJB73" s="55"/>
      <c r="VJC73" s="55"/>
      <c r="VJD73" s="55"/>
      <c r="VJE73" s="55"/>
      <c r="VJF73" s="55"/>
      <c r="VJG73" s="55"/>
      <c r="VJH73" s="55"/>
      <c r="VJI73" s="55"/>
      <c r="VJJ73" s="55"/>
      <c r="VJK73" s="55"/>
      <c r="VJL73" s="55"/>
      <c r="VJM73" s="55"/>
      <c r="VJN73" s="55"/>
      <c r="VJO73" s="55"/>
      <c r="VJP73" s="55"/>
      <c r="VJQ73" s="55"/>
      <c r="VJR73" s="55"/>
      <c r="VJS73" s="55"/>
      <c r="VJT73" s="55"/>
      <c r="VJU73" s="55"/>
      <c r="VJV73" s="55"/>
      <c r="VJW73" s="55"/>
      <c r="VJX73" s="55"/>
      <c r="VJY73" s="55"/>
      <c r="VJZ73" s="55"/>
      <c r="VKA73" s="55"/>
      <c r="VKB73" s="55"/>
      <c r="VKC73" s="55"/>
      <c r="VKD73" s="55"/>
      <c r="VKE73" s="55"/>
      <c r="VKF73" s="55"/>
      <c r="VKG73" s="55"/>
      <c r="VKH73" s="55"/>
      <c r="VKI73" s="55"/>
      <c r="VKJ73" s="55"/>
      <c r="VKK73" s="55"/>
      <c r="VKL73" s="55"/>
      <c r="VKM73" s="55"/>
      <c r="VKN73" s="55"/>
      <c r="VKO73" s="55"/>
      <c r="VKP73" s="55"/>
      <c r="VKQ73" s="55"/>
      <c r="VKR73" s="55"/>
      <c r="VKS73" s="55"/>
      <c r="VKT73" s="55"/>
      <c r="VKU73" s="55"/>
      <c r="VKV73" s="55"/>
      <c r="VKW73" s="55"/>
      <c r="VKX73" s="55"/>
      <c r="VKY73" s="55"/>
      <c r="VKZ73" s="55"/>
      <c r="VLA73" s="55"/>
      <c r="VLB73" s="55"/>
      <c r="VLC73" s="55"/>
      <c r="VLD73" s="55"/>
      <c r="VLE73" s="55"/>
      <c r="VLF73" s="55"/>
      <c r="VLG73" s="55"/>
      <c r="VLH73" s="55"/>
      <c r="VLI73" s="55"/>
      <c r="VLJ73" s="55"/>
      <c r="VLK73" s="55"/>
      <c r="VLL73" s="55"/>
      <c r="VLM73" s="55"/>
      <c r="VLN73" s="55"/>
      <c r="VLO73" s="55"/>
      <c r="VLP73" s="55"/>
      <c r="VLQ73" s="55"/>
      <c r="VLR73" s="55"/>
      <c r="VLS73" s="55"/>
      <c r="VLT73" s="55"/>
      <c r="VLU73" s="55"/>
      <c r="VLV73" s="55"/>
      <c r="VLW73" s="55"/>
      <c r="VLX73" s="55"/>
      <c r="VLY73" s="55"/>
      <c r="VLZ73" s="55"/>
      <c r="VMA73" s="55"/>
      <c r="VMB73" s="55"/>
      <c r="VMC73" s="55"/>
      <c r="VMD73" s="55"/>
      <c r="VME73" s="55"/>
      <c r="VMF73" s="55"/>
      <c r="VMG73" s="55"/>
      <c r="VMH73" s="55"/>
      <c r="VMI73" s="55"/>
      <c r="VMJ73" s="55"/>
      <c r="VMK73" s="55"/>
      <c r="VML73" s="55"/>
      <c r="VMM73" s="55"/>
      <c r="VMN73" s="55"/>
      <c r="VMO73" s="55"/>
      <c r="VMP73" s="55"/>
      <c r="VMQ73" s="55"/>
      <c r="VMR73" s="55"/>
      <c r="VMS73" s="55"/>
      <c r="VMT73" s="55"/>
      <c r="VMU73" s="55"/>
      <c r="VMV73" s="55"/>
      <c r="VMW73" s="55"/>
      <c r="VMX73" s="55"/>
      <c r="VMY73" s="55"/>
      <c r="VMZ73" s="55"/>
      <c r="VNA73" s="55"/>
      <c r="VNB73" s="55"/>
      <c r="VNC73" s="55"/>
      <c r="VND73" s="55"/>
      <c r="VNE73" s="55"/>
      <c r="VNF73" s="55"/>
      <c r="VNG73" s="55"/>
      <c r="VNH73" s="55"/>
      <c r="VNI73" s="55"/>
      <c r="VNJ73" s="55"/>
      <c r="VNK73" s="55"/>
      <c r="VNL73" s="55"/>
      <c r="VNM73" s="55"/>
      <c r="VNN73" s="55"/>
      <c r="VNO73" s="55"/>
      <c r="VNP73" s="55"/>
      <c r="VNQ73" s="55"/>
      <c r="VNR73" s="55"/>
      <c r="VNS73" s="55"/>
      <c r="VNT73" s="55"/>
      <c r="VNU73" s="55"/>
      <c r="VNV73" s="55"/>
      <c r="VNW73" s="55"/>
      <c r="VNX73" s="55"/>
      <c r="VNY73" s="55"/>
      <c r="VNZ73" s="55"/>
      <c r="VOA73" s="55"/>
      <c r="VOB73" s="55"/>
      <c r="VOC73" s="55"/>
      <c r="VOD73" s="55"/>
      <c r="VOE73" s="55"/>
      <c r="VOF73" s="55"/>
      <c r="VOG73" s="55"/>
      <c r="VOH73" s="55"/>
      <c r="VOI73" s="55"/>
      <c r="VOJ73" s="55"/>
      <c r="VOK73" s="55"/>
      <c r="VOL73" s="55"/>
      <c r="VOM73" s="55"/>
      <c r="VON73" s="55"/>
      <c r="VOO73" s="55"/>
      <c r="VOP73" s="55"/>
      <c r="VOQ73" s="55"/>
      <c r="VOR73" s="55"/>
      <c r="VOS73" s="55"/>
      <c r="VOT73" s="55"/>
      <c r="VOU73" s="55"/>
      <c r="VOV73" s="55"/>
      <c r="VOW73" s="55"/>
      <c r="VOX73" s="55"/>
      <c r="VOY73" s="55"/>
      <c r="VOZ73" s="55"/>
      <c r="VPA73" s="55"/>
      <c r="VPB73" s="55"/>
      <c r="VPC73" s="55"/>
      <c r="VPD73" s="55"/>
      <c r="VPE73" s="55"/>
      <c r="VPF73" s="55"/>
      <c r="VPG73" s="55"/>
      <c r="VPH73" s="55"/>
      <c r="VPI73" s="55"/>
      <c r="VPJ73" s="55"/>
      <c r="VPK73" s="55"/>
      <c r="VPL73" s="55"/>
      <c r="VPM73" s="55"/>
      <c r="VPN73" s="55"/>
      <c r="VPO73" s="55"/>
      <c r="VPP73" s="55"/>
      <c r="VPQ73" s="55"/>
      <c r="VPR73" s="55"/>
      <c r="VPS73" s="55"/>
      <c r="VPT73" s="55"/>
      <c r="VPU73" s="55"/>
      <c r="VPV73" s="55"/>
      <c r="VPW73" s="55"/>
      <c r="VPX73" s="55"/>
      <c r="VPY73" s="55"/>
      <c r="VPZ73" s="55"/>
      <c r="VQA73" s="55"/>
      <c r="VQB73" s="55"/>
      <c r="VQC73" s="55"/>
      <c r="VQD73" s="55"/>
      <c r="VQE73" s="55"/>
      <c r="VQF73" s="55"/>
      <c r="VQG73" s="55"/>
      <c r="VQH73" s="55"/>
      <c r="VQI73" s="55"/>
      <c r="VQJ73" s="55"/>
      <c r="VQK73" s="55"/>
      <c r="VQL73" s="55"/>
      <c r="VQM73" s="55"/>
      <c r="VQN73" s="55"/>
      <c r="VQO73" s="55"/>
      <c r="VQP73" s="55"/>
      <c r="VQQ73" s="55"/>
      <c r="VQR73" s="55"/>
      <c r="VQS73" s="55"/>
      <c r="VQT73" s="55"/>
      <c r="VQU73" s="55"/>
      <c r="VQV73" s="55"/>
      <c r="VQW73" s="55"/>
      <c r="VQX73" s="55"/>
      <c r="VQY73" s="55"/>
      <c r="VQZ73" s="55"/>
      <c r="VRA73" s="55"/>
      <c r="VRB73" s="55"/>
      <c r="VRC73" s="55"/>
      <c r="VRD73" s="55"/>
      <c r="VRE73" s="55"/>
      <c r="VRF73" s="55"/>
      <c r="VRG73" s="55"/>
      <c r="VRH73" s="55"/>
      <c r="VRI73" s="55"/>
      <c r="VRJ73" s="55"/>
      <c r="VRK73" s="55"/>
      <c r="VRL73" s="55"/>
      <c r="VRM73" s="55"/>
      <c r="VRN73" s="55"/>
      <c r="VRO73" s="55"/>
      <c r="VRP73" s="55"/>
      <c r="VRQ73" s="55"/>
      <c r="VRR73" s="55"/>
      <c r="VRS73" s="55"/>
      <c r="VRT73" s="55"/>
      <c r="VRU73" s="55"/>
      <c r="VRV73" s="55"/>
      <c r="VRW73" s="55"/>
      <c r="VRX73" s="55"/>
      <c r="VRY73" s="55"/>
      <c r="VRZ73" s="55"/>
      <c r="VSA73" s="55"/>
      <c r="VSB73" s="55"/>
      <c r="VSC73" s="55"/>
      <c r="VSD73" s="55"/>
      <c r="VSE73" s="55"/>
      <c r="VSF73" s="55"/>
      <c r="VSG73" s="55"/>
      <c r="VSH73" s="55"/>
      <c r="VSI73" s="55"/>
      <c r="VSJ73" s="55"/>
      <c r="VSK73" s="55"/>
      <c r="VSL73" s="55"/>
      <c r="VSM73" s="55"/>
      <c r="VSN73" s="55"/>
      <c r="VSO73" s="55"/>
      <c r="VSP73" s="55"/>
      <c r="VSQ73" s="55"/>
      <c r="VSR73" s="55"/>
      <c r="VSS73" s="55"/>
      <c r="VST73" s="55"/>
      <c r="VSU73" s="55"/>
      <c r="VSV73" s="55"/>
      <c r="VSW73" s="55"/>
      <c r="VSX73" s="55"/>
      <c r="VSY73" s="55"/>
      <c r="VSZ73" s="55"/>
      <c r="VTA73" s="55"/>
      <c r="VTB73" s="55"/>
      <c r="VTC73" s="55"/>
      <c r="VTD73" s="55"/>
      <c r="VTE73" s="55"/>
      <c r="VTF73" s="55"/>
      <c r="VTG73" s="55"/>
      <c r="VTH73" s="55"/>
      <c r="VTI73" s="55"/>
      <c r="VTJ73" s="55"/>
      <c r="VTK73" s="55"/>
      <c r="VTL73" s="55"/>
      <c r="VTM73" s="55"/>
      <c r="VTN73" s="55"/>
      <c r="VTO73" s="55"/>
      <c r="VTP73" s="55"/>
      <c r="VTQ73" s="55"/>
      <c r="VTR73" s="55"/>
      <c r="VTS73" s="55"/>
      <c r="VTT73" s="55"/>
      <c r="VTU73" s="55"/>
      <c r="VTV73" s="55"/>
      <c r="VTW73" s="55"/>
      <c r="VTX73" s="55"/>
      <c r="VTY73" s="55"/>
      <c r="VTZ73" s="55"/>
      <c r="VUA73" s="55"/>
      <c r="VUB73" s="55"/>
      <c r="VUC73" s="55"/>
      <c r="VUD73" s="55"/>
      <c r="VUE73" s="55"/>
      <c r="VUF73" s="55"/>
      <c r="VUG73" s="55"/>
      <c r="VUH73" s="55"/>
      <c r="VUI73" s="55"/>
      <c r="VUJ73" s="55"/>
      <c r="VUK73" s="55"/>
      <c r="VUL73" s="55"/>
      <c r="VUM73" s="55"/>
      <c r="VUN73" s="55"/>
      <c r="VUO73" s="55"/>
      <c r="VUP73" s="55"/>
      <c r="VUQ73" s="55"/>
      <c r="VUR73" s="55"/>
      <c r="VUS73" s="55"/>
      <c r="VUT73" s="55"/>
      <c r="VUU73" s="55"/>
      <c r="VUV73" s="55"/>
      <c r="VUW73" s="55"/>
      <c r="VUX73" s="55"/>
      <c r="VUY73" s="55"/>
      <c r="VUZ73" s="55"/>
      <c r="VVA73" s="55"/>
      <c r="VVB73" s="55"/>
      <c r="VVC73" s="55"/>
      <c r="VVD73" s="55"/>
      <c r="VVE73" s="55"/>
      <c r="VVF73" s="55"/>
      <c r="VVG73" s="55"/>
      <c r="VVH73" s="55"/>
      <c r="VVI73" s="55"/>
      <c r="VVJ73" s="55"/>
      <c r="VVK73" s="55"/>
      <c r="VVL73" s="55"/>
      <c r="VVM73" s="55"/>
      <c r="VVN73" s="55"/>
      <c r="VVO73" s="55"/>
      <c r="VVP73" s="55"/>
      <c r="VVQ73" s="55"/>
      <c r="VVR73" s="55"/>
      <c r="VVS73" s="55"/>
      <c r="VVT73" s="55"/>
      <c r="VVU73" s="55"/>
      <c r="VVV73" s="55"/>
      <c r="VVW73" s="55"/>
      <c r="VVX73" s="55"/>
      <c r="VVY73" s="55"/>
      <c r="VVZ73" s="55"/>
      <c r="VWA73" s="55"/>
      <c r="VWB73" s="55"/>
      <c r="VWC73" s="55"/>
      <c r="VWD73" s="55"/>
      <c r="VWE73" s="55"/>
      <c r="VWF73" s="55"/>
      <c r="VWG73" s="55"/>
      <c r="VWH73" s="55"/>
      <c r="VWI73" s="55"/>
      <c r="VWJ73" s="55"/>
      <c r="VWK73" s="55"/>
      <c r="VWL73" s="55"/>
      <c r="VWM73" s="55"/>
      <c r="VWN73" s="55"/>
      <c r="VWO73" s="55"/>
      <c r="VWP73" s="55"/>
      <c r="VWQ73" s="55"/>
      <c r="VWR73" s="55"/>
      <c r="VWS73" s="55"/>
      <c r="VWT73" s="55"/>
      <c r="VWU73" s="55"/>
      <c r="VWV73" s="55"/>
      <c r="VWW73" s="55"/>
      <c r="VWX73" s="55"/>
      <c r="VWY73" s="55"/>
      <c r="VWZ73" s="55"/>
      <c r="VXA73" s="55"/>
      <c r="VXB73" s="55"/>
      <c r="VXC73" s="55"/>
      <c r="VXD73" s="55"/>
      <c r="VXE73" s="55"/>
      <c r="VXF73" s="55"/>
      <c r="VXG73" s="55"/>
      <c r="VXH73" s="55"/>
      <c r="VXI73" s="55"/>
      <c r="VXJ73" s="55"/>
      <c r="VXK73" s="55"/>
      <c r="VXL73" s="55"/>
      <c r="VXM73" s="55"/>
      <c r="VXN73" s="55"/>
      <c r="VXO73" s="55"/>
      <c r="VXP73" s="55"/>
      <c r="VXQ73" s="55"/>
      <c r="VXR73" s="55"/>
      <c r="VXS73" s="55"/>
      <c r="VXT73" s="55"/>
      <c r="VXU73" s="55"/>
      <c r="VXV73" s="55"/>
      <c r="VXW73" s="55"/>
      <c r="VXX73" s="55"/>
      <c r="VXY73" s="55"/>
      <c r="VXZ73" s="55"/>
      <c r="VYA73" s="55"/>
      <c r="VYB73" s="55"/>
      <c r="VYC73" s="55"/>
      <c r="VYD73" s="55"/>
      <c r="VYE73" s="55"/>
      <c r="VYF73" s="55"/>
      <c r="VYG73" s="55"/>
      <c r="VYH73" s="55"/>
      <c r="VYI73" s="55"/>
      <c r="VYJ73" s="55"/>
      <c r="VYK73" s="55"/>
      <c r="VYL73" s="55"/>
      <c r="VYM73" s="55"/>
      <c r="VYN73" s="55"/>
      <c r="VYO73" s="55"/>
      <c r="VYP73" s="55"/>
      <c r="VYQ73" s="55"/>
      <c r="VYR73" s="55"/>
      <c r="VYS73" s="55"/>
      <c r="VYT73" s="55"/>
      <c r="VYU73" s="55"/>
      <c r="VYV73" s="55"/>
      <c r="VYW73" s="55"/>
      <c r="VYX73" s="55"/>
      <c r="VYY73" s="55"/>
      <c r="VYZ73" s="55"/>
      <c r="VZA73" s="55"/>
      <c r="VZB73" s="55"/>
      <c r="VZC73" s="55"/>
      <c r="VZD73" s="55"/>
      <c r="VZE73" s="55"/>
      <c r="VZF73" s="55"/>
      <c r="VZG73" s="55"/>
      <c r="VZH73" s="55"/>
      <c r="VZI73" s="55"/>
      <c r="VZJ73" s="55"/>
      <c r="VZK73" s="55"/>
      <c r="VZL73" s="55"/>
      <c r="VZM73" s="55"/>
      <c r="VZN73" s="55"/>
      <c r="VZO73" s="55"/>
      <c r="VZP73" s="55"/>
      <c r="VZQ73" s="55"/>
      <c r="VZR73" s="55"/>
      <c r="VZS73" s="55"/>
      <c r="VZT73" s="55"/>
      <c r="VZU73" s="55"/>
      <c r="VZV73" s="55"/>
      <c r="VZW73" s="55"/>
      <c r="VZX73" s="55"/>
      <c r="VZY73" s="55"/>
      <c r="VZZ73" s="55"/>
      <c r="WAA73" s="55"/>
      <c r="WAB73" s="55"/>
      <c r="WAC73" s="55"/>
      <c r="WAD73" s="55"/>
      <c r="WAE73" s="55"/>
      <c r="WAF73" s="55"/>
      <c r="WAG73" s="55"/>
      <c r="WAH73" s="55"/>
      <c r="WAI73" s="55"/>
      <c r="WAJ73" s="55"/>
      <c r="WAK73" s="55"/>
      <c r="WAL73" s="55"/>
      <c r="WAM73" s="55"/>
      <c r="WAN73" s="55"/>
      <c r="WAO73" s="55"/>
      <c r="WAP73" s="55"/>
      <c r="WAQ73" s="55"/>
      <c r="WAR73" s="55"/>
      <c r="WAS73" s="55"/>
      <c r="WAT73" s="55"/>
      <c r="WAU73" s="55"/>
      <c r="WAV73" s="55"/>
      <c r="WAW73" s="55"/>
      <c r="WAX73" s="55"/>
      <c r="WAY73" s="55"/>
      <c r="WAZ73" s="55"/>
      <c r="WBA73" s="55"/>
      <c r="WBB73" s="55"/>
      <c r="WBC73" s="55"/>
      <c r="WBD73" s="55"/>
      <c r="WBE73" s="55"/>
      <c r="WBF73" s="55"/>
      <c r="WBG73" s="55"/>
      <c r="WBH73" s="55"/>
      <c r="WBI73" s="55"/>
      <c r="WBJ73" s="55"/>
      <c r="WBK73" s="55"/>
      <c r="WBL73" s="55"/>
      <c r="WBM73" s="55"/>
      <c r="WBN73" s="55"/>
      <c r="WBO73" s="55"/>
      <c r="WBP73" s="55"/>
      <c r="WBQ73" s="55"/>
      <c r="WBR73" s="55"/>
      <c r="WBS73" s="55"/>
      <c r="WBT73" s="55"/>
      <c r="WBU73" s="55"/>
      <c r="WBV73" s="55"/>
      <c r="WBW73" s="55"/>
      <c r="WBX73" s="55"/>
      <c r="WBY73" s="55"/>
      <c r="WBZ73" s="55"/>
      <c r="WCA73" s="55"/>
      <c r="WCB73" s="55"/>
      <c r="WCC73" s="55"/>
      <c r="WCD73" s="55"/>
      <c r="WCE73" s="55"/>
      <c r="WCF73" s="55"/>
      <c r="WCG73" s="55"/>
      <c r="WCH73" s="55"/>
      <c r="WCI73" s="55"/>
      <c r="WCJ73" s="55"/>
      <c r="WCK73" s="55"/>
      <c r="WCL73" s="55"/>
      <c r="WCM73" s="55"/>
      <c r="WCN73" s="55"/>
      <c r="WCO73" s="55"/>
      <c r="WCP73" s="55"/>
      <c r="WCQ73" s="55"/>
      <c r="WCR73" s="55"/>
      <c r="WCS73" s="55"/>
      <c r="WCT73" s="55"/>
      <c r="WCU73" s="55"/>
      <c r="WCV73" s="55"/>
      <c r="WCW73" s="55"/>
      <c r="WCX73" s="55"/>
      <c r="WCY73" s="55"/>
      <c r="WCZ73" s="55"/>
      <c r="WDA73" s="55"/>
      <c r="WDB73" s="55"/>
      <c r="WDC73" s="55"/>
      <c r="WDD73" s="55"/>
      <c r="WDE73" s="55"/>
      <c r="WDF73" s="55"/>
      <c r="WDG73" s="55"/>
      <c r="WDH73" s="55"/>
      <c r="WDI73" s="55"/>
      <c r="WDJ73" s="55"/>
      <c r="WDK73" s="55"/>
      <c r="WDL73" s="55"/>
      <c r="WDM73" s="55"/>
      <c r="WDN73" s="55"/>
      <c r="WDO73" s="55"/>
      <c r="WDP73" s="55"/>
      <c r="WDQ73" s="55"/>
      <c r="WDR73" s="55"/>
      <c r="WDS73" s="55"/>
      <c r="WDT73" s="55"/>
      <c r="WDU73" s="55"/>
      <c r="WDV73" s="55"/>
      <c r="WDW73" s="55"/>
      <c r="WDX73" s="55"/>
      <c r="WDY73" s="55"/>
      <c r="WDZ73" s="55"/>
      <c r="WEA73" s="55"/>
      <c r="WEB73" s="55"/>
      <c r="WEC73" s="55"/>
      <c r="WED73" s="55"/>
      <c r="WEE73" s="55"/>
      <c r="WEF73" s="55"/>
      <c r="WEG73" s="55"/>
      <c r="WEH73" s="55"/>
      <c r="WEI73" s="55"/>
      <c r="WEJ73" s="55"/>
      <c r="WEK73" s="55"/>
      <c r="WEL73" s="55"/>
      <c r="WEM73" s="55"/>
      <c r="WEN73" s="55"/>
      <c r="WEO73" s="55"/>
      <c r="WEP73" s="55"/>
      <c r="WEQ73" s="55"/>
      <c r="WER73" s="55"/>
      <c r="WES73" s="55"/>
      <c r="WET73" s="55"/>
      <c r="WEU73" s="55"/>
      <c r="WEV73" s="55"/>
      <c r="WEW73" s="55"/>
      <c r="WEX73" s="55"/>
      <c r="WEY73" s="55"/>
      <c r="WEZ73" s="55"/>
      <c r="WFA73" s="55"/>
      <c r="WFB73" s="55"/>
      <c r="WFC73" s="55"/>
      <c r="WFD73" s="55"/>
      <c r="WFE73" s="55"/>
      <c r="WFF73" s="55"/>
      <c r="WFG73" s="55"/>
      <c r="WFH73" s="55"/>
      <c r="WFI73" s="55"/>
      <c r="WFJ73" s="55"/>
      <c r="WFK73" s="55"/>
      <c r="WFL73" s="55"/>
      <c r="WFM73" s="55"/>
      <c r="WFN73" s="55"/>
      <c r="WFO73" s="55"/>
      <c r="WFP73" s="55"/>
      <c r="WFQ73" s="55"/>
      <c r="WFR73" s="55"/>
      <c r="WFS73" s="55"/>
      <c r="WFT73" s="55"/>
      <c r="WFU73" s="55"/>
      <c r="WFV73" s="55"/>
      <c r="WFW73" s="55"/>
      <c r="WFX73" s="55"/>
      <c r="WFY73" s="55"/>
      <c r="WFZ73" s="55"/>
      <c r="WGA73" s="55"/>
      <c r="WGB73" s="55"/>
      <c r="WGC73" s="55"/>
      <c r="WGD73" s="55"/>
      <c r="WGE73" s="55"/>
      <c r="WGF73" s="55"/>
      <c r="WGG73" s="55"/>
      <c r="WGH73" s="55"/>
      <c r="WGI73" s="55"/>
      <c r="WGJ73" s="55"/>
      <c r="WGK73" s="55"/>
      <c r="WGL73" s="55"/>
      <c r="WGM73" s="55"/>
      <c r="WGN73" s="55"/>
      <c r="WGO73" s="55"/>
      <c r="WGP73" s="55"/>
      <c r="WGQ73" s="55"/>
      <c r="WGR73" s="55"/>
      <c r="WGS73" s="55"/>
      <c r="WGT73" s="55"/>
      <c r="WGU73" s="55"/>
      <c r="WGV73" s="55"/>
      <c r="WGW73" s="55"/>
      <c r="WGX73" s="55"/>
      <c r="WGY73" s="55"/>
      <c r="WGZ73" s="55"/>
      <c r="WHA73" s="55"/>
      <c r="WHB73" s="55"/>
      <c r="WHC73" s="55"/>
      <c r="WHD73" s="55"/>
      <c r="WHE73" s="55"/>
      <c r="WHF73" s="55"/>
      <c r="WHG73" s="55"/>
      <c r="WHH73" s="55"/>
      <c r="WHI73" s="55"/>
      <c r="WHJ73" s="55"/>
      <c r="WHK73" s="55"/>
      <c r="WHL73" s="55"/>
      <c r="WHM73" s="55"/>
      <c r="WHN73" s="55"/>
      <c r="WHO73" s="55"/>
      <c r="WHP73" s="55"/>
      <c r="WHQ73" s="55"/>
      <c r="WHR73" s="55"/>
      <c r="WHS73" s="55"/>
      <c r="WHT73" s="55"/>
      <c r="WHU73" s="55"/>
      <c r="WHV73" s="55"/>
      <c r="WHW73" s="55"/>
      <c r="WHX73" s="55"/>
      <c r="WHY73" s="55"/>
      <c r="WHZ73" s="55"/>
      <c r="WIA73" s="55"/>
      <c r="WIB73" s="55"/>
      <c r="WIC73" s="55"/>
      <c r="WID73" s="55"/>
      <c r="WIE73" s="55"/>
      <c r="WIF73" s="55"/>
      <c r="WIG73" s="55"/>
      <c r="WIH73" s="55"/>
      <c r="WII73" s="55"/>
      <c r="WIJ73" s="55"/>
      <c r="WIK73" s="55"/>
      <c r="WIL73" s="55"/>
      <c r="WIM73" s="55"/>
      <c r="WIN73" s="55"/>
      <c r="WIO73" s="55"/>
      <c r="WIP73" s="55"/>
      <c r="WIQ73" s="55"/>
      <c r="WIR73" s="55"/>
      <c r="WIS73" s="55"/>
      <c r="WIT73" s="55"/>
      <c r="WIU73" s="55"/>
      <c r="WIV73" s="55"/>
      <c r="WIW73" s="55"/>
      <c r="WIX73" s="55"/>
      <c r="WIY73" s="55"/>
      <c r="WIZ73" s="55"/>
      <c r="WJA73" s="55"/>
      <c r="WJB73" s="55"/>
      <c r="WJC73" s="55"/>
      <c r="WJD73" s="55"/>
      <c r="WJE73" s="55"/>
      <c r="WJF73" s="55"/>
      <c r="WJG73" s="55"/>
      <c r="WJH73" s="55"/>
      <c r="WJI73" s="55"/>
      <c r="WJJ73" s="55"/>
      <c r="WJK73" s="55"/>
      <c r="WJL73" s="55"/>
      <c r="WJM73" s="55"/>
      <c r="WJN73" s="55"/>
      <c r="WJO73" s="55"/>
      <c r="WJP73" s="55"/>
      <c r="WJQ73" s="55"/>
      <c r="WJR73" s="55"/>
      <c r="WJS73" s="55"/>
      <c r="WJT73" s="55"/>
      <c r="WJU73" s="55"/>
      <c r="WJV73" s="55"/>
      <c r="WJW73" s="55"/>
      <c r="WJX73" s="55"/>
      <c r="WJY73" s="55"/>
      <c r="WJZ73" s="55"/>
      <c r="WKA73" s="55"/>
      <c r="WKB73" s="55"/>
      <c r="WKC73" s="55"/>
      <c r="WKD73" s="55"/>
      <c r="WKE73" s="55"/>
      <c r="WKF73" s="55"/>
      <c r="WKG73" s="55"/>
      <c r="WKH73" s="55"/>
      <c r="WKI73" s="55"/>
      <c r="WKJ73" s="55"/>
      <c r="WKK73" s="55"/>
      <c r="WKL73" s="55"/>
      <c r="WKM73" s="55"/>
      <c r="WKN73" s="55"/>
      <c r="WKO73" s="55"/>
      <c r="WKP73" s="55"/>
      <c r="WKQ73" s="55"/>
      <c r="WKR73" s="55"/>
      <c r="WKS73" s="55"/>
      <c r="WKT73" s="55"/>
      <c r="WKU73" s="55"/>
      <c r="WKV73" s="55"/>
      <c r="WKW73" s="55"/>
      <c r="WKX73" s="55"/>
      <c r="WKY73" s="55"/>
      <c r="WKZ73" s="55"/>
      <c r="WLA73" s="55"/>
      <c r="WLB73" s="55"/>
      <c r="WLC73" s="55"/>
      <c r="WLD73" s="55"/>
      <c r="WLE73" s="55"/>
      <c r="WLF73" s="55"/>
      <c r="WLG73" s="55"/>
      <c r="WLH73" s="55"/>
      <c r="WLI73" s="55"/>
      <c r="WLJ73" s="55"/>
      <c r="WLK73" s="55"/>
      <c r="WLL73" s="55"/>
      <c r="WLM73" s="55"/>
      <c r="WLN73" s="55"/>
      <c r="WLO73" s="55"/>
      <c r="WLP73" s="55"/>
      <c r="WLQ73" s="55"/>
      <c r="WLR73" s="55"/>
      <c r="WLS73" s="55"/>
      <c r="WLT73" s="55"/>
      <c r="WLU73" s="55"/>
      <c r="WLV73" s="55"/>
      <c r="WLW73" s="55"/>
      <c r="WLX73" s="55"/>
      <c r="WLY73" s="55"/>
      <c r="WLZ73" s="55"/>
      <c r="WMA73" s="55"/>
      <c r="WMB73" s="55"/>
      <c r="WMC73" s="55"/>
      <c r="WMD73" s="55"/>
      <c r="WME73" s="55"/>
      <c r="WMF73" s="55"/>
      <c r="WMG73" s="55"/>
      <c r="WMH73" s="55"/>
      <c r="WMI73" s="55"/>
      <c r="WMJ73" s="55"/>
      <c r="WMK73" s="55"/>
      <c r="WML73" s="55"/>
      <c r="WMM73" s="55"/>
      <c r="WMN73" s="55"/>
      <c r="WMO73" s="55"/>
      <c r="WMP73" s="55"/>
      <c r="WMQ73" s="55"/>
      <c r="WMR73" s="55"/>
      <c r="WMS73" s="55"/>
      <c r="WMT73" s="55"/>
      <c r="WMU73" s="55"/>
      <c r="WMV73" s="55"/>
      <c r="WMW73" s="55"/>
      <c r="WMX73" s="55"/>
      <c r="WMY73" s="55"/>
      <c r="WMZ73" s="55"/>
      <c r="WNA73" s="55"/>
      <c r="WNB73" s="55"/>
      <c r="WNC73" s="55"/>
      <c r="WND73" s="55"/>
      <c r="WNE73" s="55"/>
      <c r="WNF73" s="55"/>
      <c r="WNG73" s="55"/>
      <c r="WNH73" s="55"/>
      <c r="WNI73" s="55"/>
      <c r="WNJ73" s="55"/>
      <c r="WNK73" s="55"/>
      <c r="WNL73" s="55"/>
      <c r="WNM73" s="55"/>
      <c r="WNN73" s="55"/>
      <c r="WNO73" s="55"/>
      <c r="WNP73" s="55"/>
      <c r="WNQ73" s="55"/>
      <c r="WNR73" s="55"/>
      <c r="WNS73" s="55"/>
      <c r="WNT73" s="55"/>
      <c r="WNU73" s="55"/>
      <c r="WNV73" s="55"/>
      <c r="WNW73" s="55"/>
      <c r="WNX73" s="55"/>
      <c r="WNY73" s="55"/>
      <c r="WNZ73" s="55"/>
      <c r="WOA73" s="55"/>
      <c r="WOB73" s="55"/>
      <c r="WOC73" s="55"/>
      <c r="WOD73" s="55"/>
      <c r="WOE73" s="55"/>
      <c r="WOF73" s="55"/>
      <c r="WOG73" s="55"/>
      <c r="WOH73" s="55"/>
      <c r="WOI73" s="55"/>
      <c r="WOJ73" s="55"/>
      <c r="WOK73" s="55"/>
      <c r="WOL73" s="55"/>
      <c r="WOM73" s="55"/>
      <c r="WON73" s="55"/>
      <c r="WOO73" s="55"/>
      <c r="WOP73" s="55"/>
      <c r="WOQ73" s="55"/>
      <c r="WOR73" s="55"/>
      <c r="WOS73" s="55"/>
      <c r="WOT73" s="55"/>
      <c r="WOU73" s="55"/>
      <c r="WOV73" s="55"/>
      <c r="WOW73" s="55"/>
      <c r="WOX73" s="55"/>
      <c r="WOY73" s="55"/>
      <c r="WOZ73" s="55"/>
      <c r="WPA73" s="55"/>
      <c r="WPB73" s="55"/>
      <c r="WPC73" s="55"/>
      <c r="WPD73" s="55"/>
      <c r="WPE73" s="55"/>
      <c r="WPF73" s="55"/>
      <c r="WPG73" s="55"/>
      <c r="WPH73" s="55"/>
      <c r="WPI73" s="55"/>
      <c r="WPJ73" s="55"/>
      <c r="WPK73" s="55"/>
      <c r="WPL73" s="55"/>
      <c r="WPM73" s="55"/>
      <c r="WPN73" s="55"/>
      <c r="WPO73" s="55"/>
      <c r="WPP73" s="55"/>
      <c r="WPQ73" s="55"/>
      <c r="WPR73" s="55"/>
      <c r="WPS73" s="55"/>
      <c r="WPT73" s="55"/>
      <c r="WPU73" s="55"/>
      <c r="WPV73" s="55"/>
      <c r="WPW73" s="55"/>
      <c r="WPX73" s="55"/>
      <c r="WPY73" s="55"/>
      <c r="WPZ73" s="55"/>
      <c r="WQA73" s="55"/>
      <c r="WQB73" s="55"/>
      <c r="WQC73" s="55"/>
      <c r="WQD73" s="55"/>
      <c r="WQE73" s="55"/>
      <c r="WQF73" s="55"/>
      <c r="WQG73" s="55"/>
      <c r="WQH73" s="55"/>
      <c r="WQI73" s="55"/>
      <c r="WQJ73" s="55"/>
      <c r="WQK73" s="55"/>
      <c r="WQL73" s="55"/>
      <c r="WQM73" s="55"/>
      <c r="WQN73" s="55"/>
      <c r="WQO73" s="55"/>
      <c r="WQP73" s="55"/>
      <c r="WQQ73" s="55"/>
      <c r="WQR73" s="55"/>
      <c r="WQS73" s="55"/>
      <c r="WQT73" s="55"/>
      <c r="WQU73" s="55"/>
      <c r="WQV73" s="55"/>
      <c r="WQW73" s="55"/>
      <c r="WQX73" s="55"/>
      <c r="WQY73" s="55"/>
      <c r="WQZ73" s="55"/>
      <c r="WRA73" s="55"/>
      <c r="WRB73" s="55"/>
      <c r="WRC73" s="55"/>
      <c r="WRD73" s="55"/>
      <c r="WRE73" s="55"/>
      <c r="WRF73" s="55"/>
      <c r="WRG73" s="55"/>
      <c r="WRH73" s="55"/>
      <c r="WRI73" s="55"/>
      <c r="WRJ73" s="55"/>
      <c r="WRK73" s="55"/>
      <c r="WRL73" s="55"/>
      <c r="WRM73" s="55"/>
      <c r="WRN73" s="55"/>
      <c r="WRO73" s="55"/>
      <c r="WRP73" s="55"/>
      <c r="WRQ73" s="55"/>
      <c r="WRR73" s="55"/>
      <c r="WRS73" s="55"/>
      <c r="WRT73" s="55"/>
      <c r="WRU73" s="55"/>
      <c r="WRV73" s="55"/>
      <c r="WRW73" s="55"/>
      <c r="WRX73" s="55"/>
      <c r="WRY73" s="55"/>
      <c r="WRZ73" s="55"/>
      <c r="WSA73" s="55"/>
      <c r="WSB73" s="55"/>
      <c r="WSC73" s="55"/>
      <c r="WSD73" s="55"/>
      <c r="WSE73" s="55"/>
      <c r="WSF73" s="55"/>
      <c r="WSG73" s="55"/>
      <c r="WSH73" s="55"/>
      <c r="WSI73" s="55"/>
      <c r="WSJ73" s="55"/>
      <c r="WSK73" s="55"/>
      <c r="WSL73" s="55"/>
      <c r="WSM73" s="55"/>
      <c r="WSN73" s="55"/>
      <c r="WSO73" s="55"/>
      <c r="WSP73" s="55"/>
      <c r="WSQ73" s="55"/>
      <c r="WSR73" s="55"/>
      <c r="WSS73" s="55"/>
      <c r="WST73" s="55"/>
      <c r="WSU73" s="55"/>
      <c r="WSV73" s="55"/>
      <c r="WSW73" s="55"/>
      <c r="WSX73" s="55"/>
      <c r="WSY73" s="55"/>
      <c r="WSZ73" s="55"/>
      <c r="WTA73" s="55"/>
      <c r="WTB73" s="55"/>
      <c r="WTC73" s="55"/>
      <c r="WTD73" s="55"/>
      <c r="WTE73" s="55"/>
      <c r="WTF73" s="55"/>
      <c r="WTG73" s="55"/>
      <c r="WTH73" s="55"/>
      <c r="WTI73" s="55"/>
      <c r="WTJ73" s="55"/>
      <c r="WTK73" s="55"/>
      <c r="WTL73" s="55"/>
      <c r="WTM73" s="55"/>
      <c r="WTN73" s="55"/>
      <c r="WTO73" s="55"/>
      <c r="WTP73" s="55"/>
      <c r="WTQ73" s="55"/>
      <c r="WTR73" s="55"/>
      <c r="WTS73" s="55"/>
      <c r="WTT73" s="55"/>
      <c r="WTU73" s="55"/>
      <c r="WTV73" s="55"/>
      <c r="WTW73" s="55"/>
      <c r="WTX73" s="55"/>
      <c r="WTY73" s="55"/>
      <c r="WTZ73" s="55"/>
      <c r="WUA73" s="55"/>
      <c r="WUB73" s="55"/>
      <c r="WUC73" s="55"/>
      <c r="WUD73" s="55"/>
      <c r="WUE73" s="55"/>
      <c r="WUF73" s="55"/>
      <c r="WUG73" s="55"/>
      <c r="WUH73" s="55"/>
      <c r="WUI73" s="55"/>
      <c r="WUJ73" s="55"/>
      <c r="WUK73" s="55"/>
      <c r="WUL73" s="55"/>
      <c r="WUM73" s="55"/>
      <c r="WUN73" s="55"/>
      <c r="WUO73" s="55"/>
      <c r="WUP73" s="55"/>
      <c r="WUQ73" s="55"/>
      <c r="WUR73" s="55"/>
      <c r="WUS73" s="55"/>
      <c r="WUT73" s="55"/>
      <c r="WUU73" s="55"/>
      <c r="WUV73" s="55"/>
      <c r="WUW73" s="55"/>
      <c r="WUX73" s="55"/>
      <c r="WUY73" s="55"/>
      <c r="WUZ73" s="55"/>
      <c r="WVA73" s="55"/>
      <c r="WVB73" s="55"/>
      <c r="WVC73" s="55"/>
      <c r="WVD73" s="55"/>
      <c r="WVE73" s="55"/>
      <c r="WVF73" s="55"/>
      <c r="WVG73" s="55"/>
      <c r="WVH73" s="55"/>
      <c r="WVI73" s="55"/>
      <c r="WVJ73" s="55"/>
      <c r="WVK73" s="55"/>
      <c r="WVL73" s="55"/>
      <c r="WVM73" s="55"/>
      <c r="WVN73" s="55"/>
      <c r="WVO73" s="55"/>
      <c r="WVP73" s="55"/>
      <c r="WVQ73" s="55"/>
      <c r="WVR73" s="55"/>
      <c r="WVS73" s="55"/>
      <c r="WVT73" s="55"/>
      <c r="WVU73" s="55"/>
      <c r="WVV73" s="55"/>
      <c r="WVW73" s="55"/>
      <c r="WVX73" s="55"/>
      <c r="WVY73" s="55"/>
      <c r="WVZ73" s="55"/>
      <c r="WWA73" s="55"/>
      <c r="WWB73" s="55"/>
      <c r="WWC73" s="55"/>
      <c r="WWD73" s="55"/>
      <c r="WWE73" s="55"/>
      <c r="WWF73" s="55"/>
      <c r="WWG73" s="55"/>
      <c r="WWH73" s="55"/>
      <c r="WWI73" s="55"/>
      <c r="WWJ73" s="55"/>
      <c r="WWK73" s="55"/>
      <c r="WWL73" s="55"/>
      <c r="WWM73" s="55"/>
      <c r="WWN73" s="55"/>
      <c r="WWO73" s="55"/>
      <c r="WWP73" s="55"/>
      <c r="WWQ73" s="55"/>
      <c r="WWR73" s="55"/>
      <c r="WWS73" s="55"/>
      <c r="WWT73" s="55"/>
      <c r="WWU73" s="55"/>
      <c r="WWV73" s="55"/>
      <c r="WWW73" s="55"/>
      <c r="WWX73" s="55"/>
      <c r="WWY73" s="55"/>
      <c r="WWZ73" s="55"/>
      <c r="WXA73" s="55"/>
      <c r="WXB73" s="55"/>
      <c r="WXC73" s="55"/>
      <c r="WXD73" s="55"/>
      <c r="WXE73" s="55"/>
      <c r="WXF73" s="55"/>
      <c r="WXG73" s="55"/>
      <c r="WXH73" s="55"/>
      <c r="WXI73" s="55"/>
      <c r="WXJ73" s="55"/>
      <c r="WXK73" s="55"/>
      <c r="WXL73" s="55"/>
      <c r="WXM73" s="55"/>
      <c r="WXN73" s="55"/>
      <c r="WXO73" s="55"/>
      <c r="WXP73" s="55"/>
      <c r="WXQ73" s="55"/>
      <c r="WXR73" s="55"/>
      <c r="WXS73" s="55"/>
      <c r="WXT73" s="55"/>
      <c r="WXU73" s="55"/>
      <c r="WXV73" s="55"/>
      <c r="WXW73" s="55"/>
      <c r="WXX73" s="55"/>
      <c r="WXY73" s="55"/>
      <c r="WXZ73" s="55"/>
      <c r="WYA73" s="55"/>
      <c r="WYB73" s="55"/>
      <c r="WYC73" s="55"/>
      <c r="WYD73" s="55"/>
      <c r="WYE73" s="55"/>
      <c r="WYF73" s="55"/>
      <c r="WYG73" s="55"/>
      <c r="WYH73" s="55"/>
      <c r="WYI73" s="55"/>
      <c r="WYJ73" s="55"/>
      <c r="WYK73" s="55"/>
      <c r="WYL73" s="55"/>
      <c r="WYM73" s="55"/>
      <c r="WYN73" s="55"/>
      <c r="WYO73" s="55"/>
      <c r="WYP73" s="55"/>
      <c r="WYQ73" s="55"/>
      <c r="WYR73" s="55"/>
      <c r="WYS73" s="55"/>
      <c r="WYT73" s="55"/>
      <c r="WYU73" s="55"/>
      <c r="WYV73" s="55"/>
      <c r="WYW73" s="55"/>
      <c r="WYX73" s="55"/>
      <c r="WYY73" s="55"/>
      <c r="WYZ73" s="55"/>
      <c r="WZA73" s="55"/>
      <c r="WZB73" s="55"/>
      <c r="WZC73" s="55"/>
      <c r="WZD73" s="55"/>
      <c r="WZE73" s="55"/>
      <c r="WZF73" s="55"/>
      <c r="WZG73" s="55"/>
      <c r="WZH73" s="55"/>
      <c r="WZI73" s="55"/>
      <c r="WZJ73" s="55"/>
      <c r="WZK73" s="55"/>
      <c r="WZL73" s="55"/>
      <c r="WZM73" s="55"/>
      <c r="WZN73" s="55"/>
      <c r="WZO73" s="55"/>
      <c r="WZP73" s="55"/>
      <c r="WZQ73" s="55"/>
      <c r="WZR73" s="55"/>
      <c r="WZS73" s="55"/>
      <c r="WZT73" s="55"/>
      <c r="WZU73" s="55"/>
      <c r="WZV73" s="55"/>
      <c r="WZW73" s="55"/>
      <c r="WZX73" s="55"/>
      <c r="WZY73" s="55"/>
      <c r="WZZ73" s="55"/>
      <c r="XAA73" s="55"/>
      <c r="XAB73" s="55"/>
      <c r="XAC73" s="55"/>
      <c r="XAD73" s="55"/>
      <c r="XAE73" s="55"/>
      <c r="XAF73" s="55"/>
      <c r="XAG73" s="55"/>
      <c r="XAH73" s="55"/>
      <c r="XAI73" s="55"/>
      <c r="XAJ73" s="55"/>
      <c r="XAK73" s="55"/>
      <c r="XAL73" s="55"/>
      <c r="XAM73" s="55"/>
      <c r="XAN73" s="55"/>
      <c r="XAO73" s="55"/>
      <c r="XAP73" s="55"/>
      <c r="XAQ73" s="55"/>
      <c r="XAR73" s="55"/>
      <c r="XAS73" s="55"/>
      <c r="XAT73" s="55"/>
      <c r="XAU73" s="55"/>
      <c r="XAV73" s="55"/>
      <c r="XAW73" s="55"/>
      <c r="XAX73" s="55"/>
      <c r="XAY73" s="55"/>
      <c r="XAZ73" s="55"/>
      <c r="XBA73" s="55"/>
      <c r="XBB73" s="55"/>
      <c r="XBC73" s="55"/>
      <c r="XBD73" s="55"/>
      <c r="XBE73" s="55"/>
      <c r="XBF73" s="55"/>
      <c r="XBG73" s="55"/>
      <c r="XBH73" s="55"/>
      <c r="XBI73" s="55"/>
      <c r="XBJ73" s="55"/>
      <c r="XBK73" s="55"/>
      <c r="XBL73" s="55"/>
      <c r="XBM73" s="55"/>
      <c r="XBN73" s="55"/>
      <c r="XBO73" s="55"/>
      <c r="XBP73" s="55"/>
      <c r="XBQ73" s="55"/>
      <c r="XBR73" s="55"/>
      <c r="XBS73" s="55"/>
      <c r="XBT73" s="55"/>
      <c r="XBU73" s="55"/>
      <c r="XBV73" s="55"/>
      <c r="XBW73" s="55"/>
      <c r="XBX73" s="55"/>
      <c r="XBY73" s="55"/>
      <c r="XBZ73" s="55"/>
      <c r="XCA73" s="55"/>
      <c r="XCB73" s="55"/>
      <c r="XCC73" s="55"/>
      <c r="XCD73" s="55"/>
      <c r="XCE73" s="55"/>
      <c r="XCF73" s="55"/>
      <c r="XCG73" s="55"/>
      <c r="XCH73" s="55"/>
      <c r="XCI73" s="55"/>
      <c r="XCJ73" s="55"/>
      <c r="XCK73" s="55"/>
      <c r="XCL73" s="55"/>
      <c r="XCM73" s="55"/>
      <c r="XCN73" s="55"/>
      <c r="XCO73" s="55"/>
      <c r="XCP73" s="55"/>
      <c r="XCQ73" s="55"/>
      <c r="XCR73" s="55"/>
      <c r="XCS73" s="55"/>
      <c r="XCT73" s="55"/>
      <c r="XCU73" s="55"/>
      <c r="XCV73" s="55"/>
      <c r="XCW73" s="55"/>
      <c r="XCX73" s="55"/>
      <c r="XCY73" s="55"/>
      <c r="XCZ73" s="55"/>
      <c r="XDA73" s="55"/>
      <c r="XDB73" s="55"/>
      <c r="XDC73" s="55"/>
      <c r="XDD73" s="55"/>
      <c r="XDE73" s="55"/>
      <c r="XDF73" s="55"/>
      <c r="XDG73" s="55"/>
      <c r="XDH73" s="55"/>
      <c r="XDI73" s="55"/>
      <c r="XDJ73" s="55"/>
      <c r="XDK73" s="55"/>
      <c r="XDL73" s="55"/>
      <c r="XDM73" s="55"/>
      <c r="XDN73" s="55"/>
      <c r="XDO73" s="55"/>
      <c r="XDP73" s="55"/>
      <c r="XDQ73" s="55"/>
      <c r="XDR73" s="55"/>
      <c r="XDS73" s="55"/>
      <c r="XDT73" s="55"/>
      <c r="XDU73" s="55"/>
      <c r="XDV73" s="55"/>
      <c r="XDW73" s="55"/>
      <c r="XDX73" s="55"/>
      <c r="XDY73" s="55"/>
      <c r="XDZ73" s="55"/>
      <c r="XEA73" s="55"/>
      <c r="XEB73" s="55"/>
      <c r="XEC73" s="55"/>
      <c r="XED73" s="55"/>
      <c r="XEE73" s="55"/>
      <c r="XEF73" s="55"/>
      <c r="XEG73" s="55"/>
      <c r="XEH73" s="55"/>
      <c r="XEI73" s="55"/>
      <c r="XEJ73" s="55"/>
      <c r="XEK73" s="55"/>
      <c r="XEL73" s="55"/>
      <c r="XEM73" s="55"/>
      <c r="XEN73" s="55"/>
      <c r="XEO73" s="55"/>
      <c r="XEP73" s="55"/>
      <c r="XEQ73" s="55"/>
      <c r="XER73" s="55"/>
      <c r="XES73" s="55"/>
      <c r="XET73" s="55"/>
      <c r="XEU73" s="55"/>
      <c r="XEV73" s="55"/>
      <c r="XEW73" s="55"/>
    </row>
    <row r="74" spans="1:16377" s="41" customFormat="1" ht="56" customHeight="1" x14ac:dyDescent="0.15">
      <c r="B74" s="61" t="s">
        <v>350</v>
      </c>
      <c r="C74" s="113" t="s">
        <v>206</v>
      </c>
      <c r="D74" s="113" t="s">
        <v>117</v>
      </c>
      <c r="E74" s="113" t="s">
        <v>207</v>
      </c>
      <c r="F74" s="113" t="s">
        <v>208</v>
      </c>
      <c r="G74" s="113" t="s">
        <v>68</v>
      </c>
      <c r="H74" s="36">
        <f>SUM(I74:AM74)</f>
        <v>32.5</v>
      </c>
      <c r="I74" s="43"/>
      <c r="J74" s="43"/>
      <c r="K74" s="43"/>
      <c r="L74" s="43"/>
      <c r="M74" s="43"/>
      <c r="N74" s="43"/>
      <c r="O74" s="44"/>
      <c r="P74" s="43"/>
      <c r="Q74" s="43"/>
      <c r="R74" s="43">
        <f>(25+7.5)</f>
        <v>32.5</v>
      </c>
      <c r="S74" s="43"/>
      <c r="T74" s="43"/>
      <c r="U74" s="43"/>
      <c r="V74" s="43"/>
      <c r="W74" s="43"/>
      <c r="X74" s="43"/>
      <c r="Y74" s="43"/>
      <c r="Z74" s="43"/>
      <c r="AA74" s="90"/>
      <c r="AB74" s="43"/>
      <c r="AC74" s="43"/>
      <c r="AD74" s="43"/>
      <c r="AE74" s="43"/>
      <c r="AF74" s="43"/>
      <c r="AG74" s="43"/>
      <c r="AH74" s="43"/>
      <c r="AI74" s="43"/>
      <c r="AJ74" s="43"/>
      <c r="AK74" s="46"/>
      <c r="AL74" s="46"/>
      <c r="AM74" s="46"/>
      <c r="AN74" s="39"/>
      <c r="AO74" s="39"/>
      <c r="AP74" s="39"/>
    </row>
    <row r="75" spans="1:16377" s="41" customFormat="1" ht="56" customHeight="1" x14ac:dyDescent="0.15">
      <c r="B75" s="61" t="s">
        <v>350</v>
      </c>
      <c r="C75" s="113" t="s">
        <v>235</v>
      </c>
      <c r="D75" s="113" t="s">
        <v>236</v>
      </c>
      <c r="E75" s="113" t="s">
        <v>237</v>
      </c>
      <c r="F75" s="113" t="s">
        <v>74</v>
      </c>
      <c r="G75" s="112" t="s">
        <v>250</v>
      </c>
      <c r="H75" s="36">
        <f>SUM(I75:AM75)</f>
        <v>32.5</v>
      </c>
      <c r="I75" s="43"/>
      <c r="J75" s="43"/>
      <c r="K75" s="43"/>
      <c r="L75" s="43"/>
      <c r="M75" s="43"/>
      <c r="N75" s="43"/>
      <c r="O75" s="44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90">
        <f>(25+3.5+4)</f>
        <v>32.5</v>
      </c>
      <c r="AB75" s="43"/>
      <c r="AC75" s="43"/>
      <c r="AD75" s="43"/>
      <c r="AE75" s="43"/>
      <c r="AF75" s="43"/>
      <c r="AG75" s="43"/>
      <c r="AH75" s="43"/>
      <c r="AI75" s="43"/>
      <c r="AJ75" s="43"/>
      <c r="AK75" s="46"/>
      <c r="AL75" s="46"/>
      <c r="AM75" s="46"/>
      <c r="AN75" s="39"/>
      <c r="AO75" s="39"/>
      <c r="AP75" s="39"/>
    </row>
    <row r="76" spans="1:16377" s="41" customFormat="1" ht="56" customHeight="1" x14ac:dyDescent="0.15">
      <c r="B76" s="61" t="s">
        <v>350</v>
      </c>
      <c r="C76" s="113" t="s">
        <v>38</v>
      </c>
      <c r="D76" s="114" t="s">
        <v>405</v>
      </c>
      <c r="E76" s="113" t="s">
        <v>104</v>
      </c>
      <c r="F76" s="113" t="s">
        <v>105</v>
      </c>
      <c r="G76" s="113" t="s">
        <v>417</v>
      </c>
      <c r="H76" s="36">
        <f>SUM(I76:AM76)</f>
        <v>32.5</v>
      </c>
      <c r="I76" s="37"/>
      <c r="J76" s="37"/>
      <c r="K76" s="37"/>
      <c r="L76" s="37"/>
      <c r="M76" s="37"/>
      <c r="N76" s="37"/>
      <c r="O76" s="37"/>
      <c r="P76" s="37"/>
      <c r="Q76" s="37"/>
      <c r="R76" s="37">
        <f>(25+7.5)</f>
        <v>32.5</v>
      </c>
      <c r="S76" s="37"/>
      <c r="T76" s="37"/>
      <c r="U76" s="37"/>
      <c r="V76" s="37"/>
      <c r="W76" s="37"/>
      <c r="X76" s="37"/>
      <c r="Y76" s="37"/>
      <c r="Z76" s="37"/>
      <c r="AA76" s="89"/>
      <c r="AB76" s="37"/>
      <c r="AC76" s="37"/>
      <c r="AD76" s="37"/>
      <c r="AE76" s="37"/>
      <c r="AF76" s="37"/>
      <c r="AG76" s="37"/>
      <c r="AH76" s="37"/>
      <c r="AI76" s="37"/>
      <c r="AJ76" s="37"/>
      <c r="AK76" s="38"/>
      <c r="AL76" s="38"/>
      <c r="AM76" s="38"/>
      <c r="AN76" s="39"/>
      <c r="AO76" s="39"/>
      <c r="AP76" s="39"/>
    </row>
    <row r="77" spans="1:16377" s="41" customFormat="1" ht="56" customHeight="1" x14ac:dyDescent="0.15">
      <c r="B77" s="61" t="s">
        <v>350</v>
      </c>
      <c r="C77" s="112" t="s">
        <v>210</v>
      </c>
      <c r="D77" s="113" t="s">
        <v>202</v>
      </c>
      <c r="E77" s="113" t="s">
        <v>203</v>
      </c>
      <c r="F77" s="113" t="s">
        <v>184</v>
      </c>
      <c r="G77" s="113" t="s">
        <v>184</v>
      </c>
      <c r="H77" s="36">
        <f>SUM(I77:AM77)</f>
        <v>32.5</v>
      </c>
      <c r="I77" s="43"/>
      <c r="J77" s="43"/>
      <c r="K77" s="43"/>
      <c r="L77" s="43"/>
      <c r="M77" s="43"/>
      <c r="N77" s="43"/>
      <c r="O77" s="44"/>
      <c r="P77" s="43"/>
      <c r="Q77" s="43"/>
      <c r="R77" s="43">
        <f>(25+7.5)</f>
        <v>32.5</v>
      </c>
      <c r="S77" s="43"/>
      <c r="T77" s="43"/>
      <c r="U77" s="43"/>
      <c r="V77" s="43"/>
      <c r="W77" s="43"/>
      <c r="X77" s="43"/>
      <c r="Y77" s="43"/>
      <c r="Z77" s="43"/>
      <c r="AA77" s="90"/>
      <c r="AB77" s="43"/>
      <c r="AC77" s="43"/>
      <c r="AD77" s="43"/>
      <c r="AE77" s="43"/>
      <c r="AF77" s="43"/>
      <c r="AG77" s="43"/>
      <c r="AH77" s="43"/>
      <c r="AI77" s="43"/>
      <c r="AJ77" s="43"/>
      <c r="AK77" s="46"/>
      <c r="AL77" s="46"/>
      <c r="AM77" s="46"/>
      <c r="AN77" s="39"/>
      <c r="AO77" s="39"/>
      <c r="AP77" s="39"/>
    </row>
    <row r="78" spans="1:16377" s="41" customFormat="1" ht="56" customHeight="1" x14ac:dyDescent="0.15">
      <c r="B78" s="61" t="s">
        <v>350</v>
      </c>
      <c r="C78" s="113" t="s">
        <v>209</v>
      </c>
      <c r="D78" s="112" t="s">
        <v>210</v>
      </c>
      <c r="E78" s="113" t="s">
        <v>211</v>
      </c>
      <c r="F78" s="113" t="s">
        <v>184</v>
      </c>
      <c r="G78" s="113" t="s">
        <v>184</v>
      </c>
      <c r="H78" s="36">
        <f>SUM(I78:AM78)</f>
        <v>32.5</v>
      </c>
      <c r="I78" s="43"/>
      <c r="J78" s="43"/>
      <c r="K78" s="43"/>
      <c r="L78" s="43"/>
      <c r="M78" s="43"/>
      <c r="N78" s="43"/>
      <c r="O78" s="44"/>
      <c r="P78" s="43"/>
      <c r="Q78" s="43"/>
      <c r="R78" s="43">
        <f>(25+7.5)</f>
        <v>32.5</v>
      </c>
      <c r="S78" s="43"/>
      <c r="T78" s="43"/>
      <c r="U78" s="43"/>
      <c r="V78" s="43"/>
      <c r="W78" s="43"/>
      <c r="X78" s="43"/>
      <c r="Y78" s="43"/>
      <c r="Z78" s="43"/>
      <c r="AA78" s="90"/>
      <c r="AB78" s="43"/>
      <c r="AC78" s="43"/>
      <c r="AD78" s="43"/>
      <c r="AE78" s="43"/>
      <c r="AF78" s="43"/>
      <c r="AG78" s="43"/>
      <c r="AH78" s="43"/>
      <c r="AI78" s="43"/>
      <c r="AJ78" s="43"/>
      <c r="AK78" s="46"/>
      <c r="AL78" s="46"/>
      <c r="AM78" s="46"/>
      <c r="AN78" s="39"/>
      <c r="AO78" s="39"/>
      <c r="AP78" s="39"/>
    </row>
    <row r="79" spans="1:16377" s="41" customFormat="1" ht="56" customHeight="1" x14ac:dyDescent="0.15">
      <c r="B79" s="61" t="s">
        <v>294</v>
      </c>
      <c r="C79" s="113" t="s">
        <v>214</v>
      </c>
      <c r="D79" s="113" t="s">
        <v>216</v>
      </c>
      <c r="E79" s="113" t="s">
        <v>217</v>
      </c>
      <c r="F79" s="112" t="s">
        <v>253</v>
      </c>
      <c r="G79" s="113" t="s">
        <v>89</v>
      </c>
      <c r="H79" s="36">
        <f>SUM(I79:AM79)</f>
        <v>32</v>
      </c>
      <c r="I79" s="43"/>
      <c r="J79" s="43"/>
      <c r="K79" s="43"/>
      <c r="L79" s="43"/>
      <c r="M79" s="43"/>
      <c r="N79" s="43"/>
      <c r="O79" s="44"/>
      <c r="P79" s="43"/>
      <c r="Q79" s="43"/>
      <c r="R79" s="43"/>
      <c r="S79" s="37">
        <f>(25+3+4)</f>
        <v>32</v>
      </c>
      <c r="T79" s="43"/>
      <c r="U79" s="43"/>
      <c r="V79" s="43"/>
      <c r="W79" s="43"/>
      <c r="X79" s="43"/>
      <c r="Y79" s="43"/>
      <c r="Z79" s="43"/>
      <c r="AA79" s="90"/>
      <c r="AB79" s="43"/>
      <c r="AC79" s="43"/>
      <c r="AD79" s="43"/>
      <c r="AE79" s="43"/>
      <c r="AF79" s="43"/>
      <c r="AG79" s="43"/>
      <c r="AH79" s="43"/>
      <c r="AI79" s="43"/>
      <c r="AJ79" s="43"/>
      <c r="AK79" s="46"/>
      <c r="AL79" s="46"/>
      <c r="AM79" s="46"/>
      <c r="AN79" s="39"/>
      <c r="AO79" s="39"/>
      <c r="AP79" s="39"/>
    </row>
    <row r="80" spans="1:16377" s="41" customFormat="1" ht="56" customHeight="1" x14ac:dyDescent="0.15">
      <c r="B80" s="61" t="s">
        <v>304</v>
      </c>
      <c r="C80" s="113" t="s">
        <v>42</v>
      </c>
      <c r="D80" s="113" t="s">
        <v>78</v>
      </c>
      <c r="E80" s="113" t="s">
        <v>79</v>
      </c>
      <c r="F80" s="113" t="s">
        <v>80</v>
      </c>
      <c r="G80" s="113" t="s">
        <v>80</v>
      </c>
      <c r="H80" s="36">
        <f>SUM(I80:AM80)</f>
        <v>30</v>
      </c>
      <c r="I80" s="37"/>
      <c r="J80" s="37"/>
      <c r="K80" s="37"/>
      <c r="L80" s="37"/>
      <c r="M80" s="37"/>
      <c r="N80" s="37"/>
      <c r="O80" s="37">
        <f>(25+5)</f>
        <v>30</v>
      </c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89"/>
      <c r="AB80" s="37"/>
      <c r="AC80" s="37"/>
      <c r="AD80" s="37"/>
      <c r="AE80" s="37"/>
      <c r="AF80" s="37"/>
      <c r="AG80" s="37"/>
      <c r="AH80" s="37"/>
      <c r="AI80" s="37"/>
      <c r="AJ80" s="52"/>
      <c r="AK80" s="38"/>
      <c r="AL80" s="38"/>
      <c r="AM80" s="38"/>
      <c r="AN80" s="39"/>
      <c r="AO80" s="39"/>
      <c r="AP80" s="39"/>
    </row>
    <row r="81" spans="1:16377" s="41" customFormat="1" ht="56" customHeight="1" x14ac:dyDescent="0.15">
      <c r="B81" s="61" t="s">
        <v>351</v>
      </c>
      <c r="C81" s="112" t="s">
        <v>218</v>
      </c>
      <c r="D81" s="112" t="s">
        <v>11</v>
      </c>
      <c r="E81" s="113" t="s">
        <v>219</v>
      </c>
      <c r="F81" s="112" t="s">
        <v>220</v>
      </c>
      <c r="G81" s="112" t="s">
        <v>221</v>
      </c>
      <c r="H81" s="36">
        <f>SUM(I81:AM81)</f>
        <v>28</v>
      </c>
      <c r="I81" s="43"/>
      <c r="J81" s="43"/>
      <c r="K81" s="43"/>
      <c r="L81" s="43"/>
      <c r="M81" s="43"/>
      <c r="N81" s="43"/>
      <c r="O81" s="44"/>
      <c r="P81" s="43"/>
      <c r="Q81" s="43"/>
      <c r="R81" s="43"/>
      <c r="S81" s="45">
        <v>28</v>
      </c>
      <c r="T81" s="43"/>
      <c r="U81" s="37"/>
      <c r="V81" s="43"/>
      <c r="W81" s="43"/>
      <c r="X81" s="43"/>
      <c r="Y81" s="43"/>
      <c r="Z81" s="43"/>
      <c r="AA81" s="90"/>
      <c r="AB81" s="43"/>
      <c r="AC81" s="43"/>
      <c r="AD81" s="43"/>
      <c r="AE81" s="43"/>
      <c r="AF81" s="43"/>
      <c r="AG81" s="43"/>
      <c r="AH81" s="43"/>
      <c r="AI81" s="43"/>
      <c r="AJ81" s="43"/>
      <c r="AK81" s="46"/>
      <c r="AL81" s="46"/>
      <c r="AM81" s="46"/>
      <c r="AN81" s="39"/>
      <c r="AO81" s="39"/>
      <c r="AP81" s="39"/>
    </row>
    <row r="82" spans="1:16377" s="41" customFormat="1" ht="56" customHeight="1" x14ac:dyDescent="0.15">
      <c r="B82" s="61" t="s">
        <v>352</v>
      </c>
      <c r="C82" s="113" t="s">
        <v>255</v>
      </c>
      <c r="D82" s="113" t="s">
        <v>151</v>
      </c>
      <c r="E82" s="113" t="s">
        <v>256</v>
      </c>
      <c r="F82" s="112" t="s">
        <v>144</v>
      </c>
      <c r="G82" s="112" t="s">
        <v>257</v>
      </c>
      <c r="H82" s="36">
        <f>SUM(I82:AM82)</f>
        <v>27</v>
      </c>
      <c r="I82" s="43"/>
      <c r="J82" s="43"/>
      <c r="K82" s="43"/>
      <c r="L82" s="43"/>
      <c r="M82" s="43"/>
      <c r="N82" s="43"/>
      <c r="O82" s="44"/>
      <c r="P82" s="43"/>
      <c r="Q82" s="43"/>
      <c r="R82" s="43"/>
      <c r="S82" s="43"/>
      <c r="T82" s="43"/>
      <c r="U82" s="37">
        <f>(25+2)</f>
        <v>27</v>
      </c>
      <c r="V82" s="43"/>
      <c r="W82" s="43"/>
      <c r="X82" s="43"/>
      <c r="Y82" s="43"/>
      <c r="Z82" s="43"/>
      <c r="AA82" s="90"/>
      <c r="AB82" s="43"/>
      <c r="AC82" s="43"/>
      <c r="AD82" s="43"/>
      <c r="AE82" s="43"/>
      <c r="AF82" s="43"/>
      <c r="AG82" s="43"/>
      <c r="AH82" s="43"/>
      <c r="AI82" s="43"/>
      <c r="AJ82" s="43"/>
      <c r="AK82" s="46"/>
      <c r="AL82" s="46"/>
      <c r="AM82" s="46"/>
      <c r="AN82" s="39"/>
      <c r="AO82" s="39"/>
      <c r="AP82" s="39"/>
    </row>
    <row r="83" spans="1:16377" s="41" customFormat="1" ht="56" customHeight="1" x14ac:dyDescent="0.15">
      <c r="B83" s="61" t="s">
        <v>352</v>
      </c>
      <c r="C83" s="113" t="s">
        <v>258</v>
      </c>
      <c r="D83" s="113" t="s">
        <v>152</v>
      </c>
      <c r="E83" s="113" t="s">
        <v>153</v>
      </c>
      <c r="F83" s="115" t="s">
        <v>418</v>
      </c>
      <c r="G83" s="112" t="s">
        <v>259</v>
      </c>
      <c r="H83" s="36">
        <f>SUM(I83:AM83)</f>
        <v>27</v>
      </c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89"/>
      <c r="AB83" s="37">
        <v>27</v>
      </c>
      <c r="AC83" s="37"/>
      <c r="AD83" s="37"/>
      <c r="AE83" s="37"/>
      <c r="AF83" s="37"/>
      <c r="AG83" s="37"/>
      <c r="AH83" s="37"/>
      <c r="AI83" s="37"/>
      <c r="AJ83" s="37"/>
      <c r="AK83" s="38"/>
      <c r="AL83" s="38"/>
      <c r="AM83" s="38"/>
      <c r="AN83" s="39"/>
      <c r="AO83" s="39"/>
      <c r="AP83" s="39"/>
    </row>
    <row r="84" spans="1:16377" s="41" customFormat="1" ht="56" customHeight="1" x14ac:dyDescent="0.15">
      <c r="B84" s="61" t="s">
        <v>352</v>
      </c>
      <c r="C84" s="113" t="s">
        <v>151</v>
      </c>
      <c r="D84" s="113" t="s">
        <v>266</v>
      </c>
      <c r="E84" s="113" t="s">
        <v>267</v>
      </c>
      <c r="F84" s="113" t="s">
        <v>300</v>
      </c>
      <c r="G84" s="113" t="s">
        <v>144</v>
      </c>
      <c r="H84" s="36">
        <f>SUM(I84:AM84)</f>
        <v>27</v>
      </c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89"/>
      <c r="AB84" s="37"/>
      <c r="AC84" s="37"/>
      <c r="AD84" s="43">
        <v>27</v>
      </c>
      <c r="AE84" s="37"/>
      <c r="AF84" s="37"/>
      <c r="AG84" s="37"/>
      <c r="AH84" s="37"/>
      <c r="AI84" s="37"/>
      <c r="AJ84" s="37"/>
      <c r="AK84" s="38"/>
      <c r="AL84" s="38"/>
      <c r="AM84" s="38"/>
      <c r="AN84" s="39"/>
      <c r="AO84" s="39"/>
      <c r="AP84" s="39"/>
    </row>
    <row r="85" spans="1:16377" s="41" customFormat="1" ht="56" customHeight="1" x14ac:dyDescent="0.15">
      <c r="B85" s="61" t="s">
        <v>295</v>
      </c>
      <c r="C85" s="113" t="s">
        <v>177</v>
      </c>
      <c r="D85" s="113" t="s">
        <v>178</v>
      </c>
      <c r="E85" s="113" t="s">
        <v>179</v>
      </c>
      <c r="F85" s="113" t="s">
        <v>122</v>
      </c>
      <c r="G85" s="113" t="s">
        <v>122</v>
      </c>
      <c r="H85" s="36">
        <f>SUM(I85:AM85)</f>
        <v>25</v>
      </c>
      <c r="I85" s="37"/>
      <c r="J85" s="37">
        <v>25</v>
      </c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89"/>
      <c r="AB85" s="37"/>
      <c r="AC85" s="37"/>
      <c r="AD85" s="37"/>
      <c r="AE85" s="37"/>
      <c r="AF85" s="37"/>
      <c r="AG85" s="37"/>
      <c r="AH85" s="37"/>
      <c r="AI85" s="37"/>
      <c r="AJ85" s="37"/>
      <c r="AK85" s="38"/>
      <c r="AL85" s="38"/>
      <c r="AM85" s="38"/>
      <c r="AN85" s="39"/>
      <c r="AO85" s="39"/>
      <c r="AP85" s="39"/>
    </row>
    <row r="86" spans="1:16377" s="41" customFormat="1" ht="56" customHeight="1" x14ac:dyDescent="0.15">
      <c r="B86" s="61" t="s">
        <v>295</v>
      </c>
      <c r="C86" s="113" t="s">
        <v>133</v>
      </c>
      <c r="D86" s="113" t="s">
        <v>180</v>
      </c>
      <c r="E86" s="113" t="s">
        <v>181</v>
      </c>
      <c r="F86" s="113" t="s">
        <v>252</v>
      </c>
      <c r="G86" s="112" t="s">
        <v>251</v>
      </c>
      <c r="H86" s="36">
        <f>SUM(I86:AM86)</f>
        <v>25</v>
      </c>
      <c r="I86" s="37"/>
      <c r="J86" s="37">
        <v>25</v>
      </c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89"/>
      <c r="AB86" s="37"/>
      <c r="AC86" s="37"/>
      <c r="AD86" s="37"/>
      <c r="AE86" s="37"/>
      <c r="AF86" s="37"/>
      <c r="AG86" s="37"/>
      <c r="AH86" s="37"/>
      <c r="AI86" s="37"/>
      <c r="AJ86" s="37"/>
      <c r="AK86" s="38"/>
      <c r="AL86" s="38"/>
      <c r="AM86" s="38"/>
      <c r="AN86" s="39"/>
      <c r="AO86" s="39"/>
      <c r="AP86" s="39"/>
    </row>
    <row r="87" spans="1:16377" s="41" customFormat="1" ht="56" customHeight="1" x14ac:dyDescent="0.15">
      <c r="B87" s="61" t="s">
        <v>295</v>
      </c>
      <c r="C87" s="113" t="s">
        <v>53</v>
      </c>
      <c r="D87" s="113" t="s">
        <v>140</v>
      </c>
      <c r="E87" s="113" t="s">
        <v>39</v>
      </c>
      <c r="F87" s="113" t="s">
        <v>184</v>
      </c>
      <c r="G87" s="113" t="s">
        <v>64</v>
      </c>
      <c r="H87" s="36">
        <f>SUM(I87:AM87)</f>
        <v>25</v>
      </c>
      <c r="I87" s="37"/>
      <c r="J87" s="37">
        <v>25</v>
      </c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89"/>
      <c r="AB87" s="37"/>
      <c r="AC87" s="37"/>
      <c r="AD87" s="37"/>
      <c r="AE87" s="37"/>
      <c r="AF87" s="37"/>
      <c r="AG87" s="37"/>
      <c r="AH87" s="37"/>
      <c r="AI87" s="37"/>
      <c r="AJ87" s="37"/>
      <c r="AK87" s="38"/>
      <c r="AL87" s="38"/>
      <c r="AM87" s="38"/>
      <c r="AN87" s="39"/>
      <c r="AO87" s="39"/>
      <c r="AP87" s="39"/>
    </row>
    <row r="88" spans="1:16377" s="41" customFormat="1" ht="56" customHeight="1" x14ac:dyDescent="0.15">
      <c r="B88" s="61" t="s">
        <v>297</v>
      </c>
      <c r="C88" s="113" t="s">
        <v>275</v>
      </c>
      <c r="D88" s="113" t="s">
        <v>276</v>
      </c>
      <c r="E88" s="113" t="s">
        <v>101</v>
      </c>
      <c r="F88" s="113" t="s">
        <v>97</v>
      </c>
      <c r="G88" s="113" t="s">
        <v>277</v>
      </c>
      <c r="H88" s="36">
        <f>SUM(I88:AM88)</f>
        <v>22</v>
      </c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89"/>
      <c r="AB88" s="37"/>
      <c r="AC88" s="37"/>
      <c r="AD88" s="37"/>
      <c r="AE88" s="37"/>
      <c r="AF88" s="37"/>
      <c r="AG88" s="37"/>
      <c r="AH88" s="37">
        <f>SUM(10+0+12)</f>
        <v>22</v>
      </c>
      <c r="AI88" s="37"/>
      <c r="AJ88" s="37"/>
      <c r="AK88" s="38"/>
      <c r="AL88" s="38"/>
      <c r="AM88" s="38"/>
      <c r="AN88" s="39"/>
      <c r="AO88" s="39"/>
      <c r="AP88" s="39"/>
    </row>
    <row r="89" spans="1:16377" s="56" customFormat="1" ht="56" customHeight="1" x14ac:dyDescent="0.15">
      <c r="A89" s="41"/>
      <c r="B89" s="61" t="s">
        <v>296</v>
      </c>
      <c r="C89" s="113" t="s">
        <v>289</v>
      </c>
      <c r="D89" s="113" t="s">
        <v>290</v>
      </c>
      <c r="E89" s="113" t="s">
        <v>291</v>
      </c>
      <c r="F89" s="113" t="s">
        <v>362</v>
      </c>
      <c r="G89" s="112" t="s">
        <v>288</v>
      </c>
      <c r="H89" s="47">
        <f>SUM(AC89:AI89)</f>
        <v>19</v>
      </c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92"/>
      <c r="AB89" s="48"/>
      <c r="AC89" s="48"/>
      <c r="AD89" s="48"/>
      <c r="AE89" s="48"/>
      <c r="AF89" s="48"/>
      <c r="AG89" s="48">
        <f>SUM(10+0+9)</f>
        <v>19</v>
      </c>
      <c r="AH89" s="48"/>
      <c r="AI89" s="48"/>
      <c r="AJ89" s="48"/>
      <c r="AK89" s="49"/>
      <c r="AL89" s="49"/>
      <c r="AM89" s="49"/>
      <c r="AN89" s="39"/>
      <c r="AO89" s="39"/>
      <c r="AP89" s="39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41"/>
      <c r="FF89" s="41"/>
      <c r="FG89" s="41"/>
      <c r="FH89" s="41"/>
      <c r="FI89" s="41"/>
      <c r="FJ89" s="41"/>
      <c r="FK89" s="41"/>
      <c r="FL89" s="41"/>
      <c r="FM89" s="41"/>
      <c r="FN89" s="41"/>
      <c r="FO89" s="41"/>
      <c r="FP89" s="41"/>
      <c r="FQ89" s="41"/>
      <c r="FR89" s="41"/>
      <c r="FS89" s="41"/>
      <c r="FT89" s="41"/>
      <c r="FU89" s="41"/>
      <c r="FV89" s="41"/>
      <c r="FW89" s="41"/>
      <c r="FX89" s="41"/>
      <c r="FY89" s="41"/>
      <c r="FZ89" s="41"/>
      <c r="GA89" s="41"/>
      <c r="GB89" s="41"/>
      <c r="GC89" s="41"/>
      <c r="GD89" s="41"/>
      <c r="GE89" s="41"/>
      <c r="GF89" s="41"/>
      <c r="GG89" s="41"/>
      <c r="GH89" s="41"/>
      <c r="GI89" s="41"/>
      <c r="GJ89" s="41"/>
      <c r="GK89" s="41"/>
      <c r="GL89" s="41"/>
      <c r="GM89" s="41"/>
      <c r="GN89" s="41"/>
      <c r="GO89" s="41"/>
      <c r="GP89" s="41"/>
      <c r="GQ89" s="41"/>
      <c r="GR89" s="41"/>
      <c r="GS89" s="41"/>
      <c r="GT89" s="41"/>
      <c r="GU89" s="41"/>
      <c r="GV89" s="41"/>
      <c r="GW89" s="41"/>
      <c r="GX89" s="41"/>
      <c r="GY89" s="41"/>
      <c r="GZ89" s="41"/>
      <c r="HA89" s="41"/>
      <c r="HB89" s="41"/>
      <c r="HC89" s="41"/>
      <c r="HD89" s="41"/>
      <c r="HE89" s="41"/>
      <c r="HF89" s="41"/>
      <c r="HG89" s="41"/>
      <c r="HH89" s="41"/>
      <c r="HI89" s="41"/>
      <c r="HJ89" s="41"/>
      <c r="HK89" s="41"/>
      <c r="HL89" s="41"/>
      <c r="HM89" s="41"/>
      <c r="HN89" s="41"/>
      <c r="HO89" s="41"/>
      <c r="HP89" s="41"/>
      <c r="HQ89" s="41"/>
      <c r="HR89" s="41"/>
      <c r="HS89" s="41"/>
      <c r="HT89" s="41"/>
      <c r="HU89" s="41"/>
      <c r="HV89" s="41"/>
      <c r="HW89" s="41"/>
      <c r="HX89" s="41"/>
      <c r="HY89" s="41"/>
      <c r="HZ89" s="41"/>
      <c r="IA89" s="41"/>
      <c r="IB89" s="41"/>
      <c r="IC89" s="41"/>
      <c r="ID89" s="41"/>
      <c r="IE89" s="41"/>
      <c r="IF89" s="41"/>
      <c r="IG89" s="41"/>
      <c r="IH89" s="41"/>
      <c r="II89" s="41"/>
      <c r="IJ89" s="41"/>
      <c r="IK89" s="41"/>
      <c r="IL89" s="41"/>
      <c r="IM89" s="41"/>
      <c r="IN89" s="41"/>
      <c r="IO89" s="41"/>
      <c r="IP89" s="41"/>
      <c r="IQ89" s="41"/>
      <c r="IR89" s="41"/>
      <c r="IS89" s="41"/>
      <c r="IT89" s="41"/>
      <c r="IU89" s="41"/>
      <c r="IV89" s="41"/>
      <c r="IW89" s="41"/>
      <c r="IX89" s="41"/>
      <c r="IY89" s="41"/>
      <c r="IZ89" s="41"/>
      <c r="JA89" s="41"/>
      <c r="JB89" s="41"/>
      <c r="JC89" s="41"/>
      <c r="JD89" s="41"/>
      <c r="JE89" s="41"/>
      <c r="JF89" s="41"/>
      <c r="JG89" s="41"/>
      <c r="JH89" s="41"/>
      <c r="JI89" s="41"/>
      <c r="JJ89" s="41"/>
      <c r="JK89" s="41"/>
      <c r="JL89" s="41"/>
      <c r="JM89" s="41"/>
      <c r="JN89" s="41"/>
      <c r="JO89" s="41"/>
      <c r="JP89" s="41"/>
      <c r="JQ89" s="41"/>
      <c r="JR89" s="41"/>
      <c r="JS89" s="41"/>
      <c r="JT89" s="41"/>
      <c r="JU89" s="41"/>
      <c r="JV89" s="41"/>
      <c r="JW89" s="41"/>
      <c r="JX89" s="41"/>
      <c r="JY89" s="41"/>
      <c r="JZ89" s="41"/>
      <c r="KA89" s="41"/>
      <c r="KB89" s="41"/>
      <c r="KC89" s="41"/>
      <c r="KD89" s="41"/>
      <c r="KE89" s="41"/>
      <c r="KF89" s="41"/>
      <c r="KG89" s="41"/>
      <c r="KH89" s="41"/>
      <c r="KI89" s="41"/>
      <c r="KJ89" s="41"/>
      <c r="KK89" s="41"/>
      <c r="KL89" s="41"/>
      <c r="KM89" s="41"/>
      <c r="KN89" s="41"/>
      <c r="KO89" s="41"/>
      <c r="KP89" s="41"/>
      <c r="KQ89" s="41"/>
      <c r="KR89" s="41"/>
      <c r="KS89" s="41"/>
      <c r="KT89" s="41"/>
      <c r="KU89" s="41"/>
      <c r="KV89" s="41"/>
      <c r="KW89" s="41"/>
      <c r="KX89" s="41"/>
      <c r="KY89" s="41"/>
      <c r="KZ89" s="41"/>
      <c r="LA89" s="41"/>
      <c r="LB89" s="41"/>
      <c r="LC89" s="41"/>
      <c r="LD89" s="41"/>
      <c r="LE89" s="41"/>
      <c r="LF89" s="41"/>
      <c r="LG89" s="41"/>
      <c r="LH89" s="41"/>
      <c r="LI89" s="41"/>
      <c r="LJ89" s="41"/>
      <c r="LK89" s="41"/>
      <c r="LL89" s="41"/>
      <c r="LM89" s="41"/>
      <c r="LN89" s="41"/>
      <c r="LO89" s="41"/>
      <c r="LP89" s="41"/>
      <c r="LQ89" s="41"/>
      <c r="LR89" s="41"/>
      <c r="LS89" s="41"/>
      <c r="LT89" s="41"/>
      <c r="LU89" s="41"/>
      <c r="LV89" s="41"/>
      <c r="LW89" s="41"/>
      <c r="LX89" s="41"/>
      <c r="LY89" s="41"/>
      <c r="LZ89" s="41"/>
      <c r="MA89" s="41"/>
      <c r="MB89" s="41"/>
      <c r="MC89" s="41"/>
      <c r="MD89" s="41"/>
      <c r="ME89" s="41"/>
      <c r="MF89" s="41"/>
      <c r="MG89" s="41"/>
      <c r="MH89" s="41"/>
      <c r="MI89" s="41"/>
      <c r="MJ89" s="41"/>
      <c r="MK89" s="41"/>
      <c r="ML89" s="41"/>
      <c r="MM89" s="41"/>
      <c r="MN89" s="41"/>
      <c r="MO89" s="41"/>
      <c r="MP89" s="41"/>
      <c r="MQ89" s="41"/>
      <c r="MR89" s="41"/>
      <c r="MS89" s="41"/>
      <c r="MT89" s="41"/>
      <c r="MU89" s="41"/>
      <c r="MV89" s="41"/>
      <c r="MW89" s="41"/>
      <c r="MX89" s="41"/>
      <c r="MY89" s="41"/>
      <c r="MZ89" s="41"/>
      <c r="NA89" s="41"/>
      <c r="NB89" s="41"/>
      <c r="NC89" s="41"/>
      <c r="ND89" s="41"/>
      <c r="NE89" s="41"/>
      <c r="NF89" s="41"/>
      <c r="NG89" s="41"/>
      <c r="NH89" s="41"/>
      <c r="NI89" s="41"/>
      <c r="NJ89" s="41"/>
      <c r="NK89" s="41"/>
      <c r="NL89" s="41"/>
      <c r="NM89" s="41"/>
      <c r="NN89" s="41"/>
      <c r="NO89" s="41"/>
      <c r="NP89" s="41"/>
      <c r="NQ89" s="41"/>
      <c r="NR89" s="41"/>
      <c r="NS89" s="41"/>
      <c r="NT89" s="41"/>
      <c r="NU89" s="41"/>
      <c r="NV89" s="41"/>
      <c r="NW89" s="41"/>
      <c r="NX89" s="41"/>
      <c r="NY89" s="41"/>
      <c r="NZ89" s="41"/>
      <c r="OA89" s="41"/>
      <c r="OB89" s="41"/>
      <c r="OC89" s="41"/>
      <c r="OD89" s="41"/>
      <c r="OE89" s="41"/>
      <c r="OF89" s="41"/>
      <c r="OG89" s="41"/>
      <c r="OH89" s="41"/>
      <c r="OI89" s="41"/>
      <c r="OJ89" s="41"/>
      <c r="OK89" s="41"/>
      <c r="OL89" s="41"/>
      <c r="OM89" s="41"/>
      <c r="ON89" s="41"/>
      <c r="OO89" s="41"/>
      <c r="OP89" s="41"/>
      <c r="OQ89" s="41"/>
      <c r="OR89" s="41"/>
      <c r="OS89" s="41"/>
      <c r="OT89" s="41"/>
      <c r="OU89" s="41"/>
      <c r="OV89" s="41"/>
      <c r="OW89" s="41"/>
      <c r="OX89" s="41"/>
      <c r="OY89" s="41"/>
      <c r="OZ89" s="41"/>
      <c r="PA89" s="41"/>
      <c r="PB89" s="41"/>
      <c r="PC89" s="41"/>
      <c r="PD89" s="41"/>
      <c r="PE89" s="41"/>
      <c r="PF89" s="41"/>
      <c r="PG89" s="41"/>
      <c r="PH89" s="41"/>
      <c r="PI89" s="41"/>
      <c r="PJ89" s="41"/>
      <c r="PK89" s="41"/>
      <c r="PL89" s="41"/>
      <c r="PM89" s="41"/>
      <c r="PN89" s="41"/>
      <c r="PO89" s="41"/>
      <c r="PP89" s="41"/>
      <c r="PQ89" s="41"/>
      <c r="PR89" s="41"/>
      <c r="PS89" s="41"/>
      <c r="PT89" s="41"/>
      <c r="PU89" s="41"/>
      <c r="PV89" s="41"/>
      <c r="PW89" s="41"/>
      <c r="PX89" s="41"/>
      <c r="PY89" s="41"/>
      <c r="PZ89" s="41"/>
      <c r="QA89" s="41"/>
      <c r="QB89" s="41"/>
      <c r="QC89" s="41"/>
      <c r="QD89" s="41"/>
      <c r="QE89" s="41"/>
      <c r="QF89" s="41"/>
      <c r="QG89" s="41"/>
      <c r="QH89" s="41"/>
      <c r="QI89" s="41"/>
      <c r="QJ89" s="41"/>
      <c r="QK89" s="41"/>
      <c r="QL89" s="41"/>
      <c r="QM89" s="41"/>
      <c r="QN89" s="41"/>
      <c r="QO89" s="41"/>
      <c r="QP89" s="41"/>
      <c r="QQ89" s="41"/>
      <c r="QR89" s="41"/>
      <c r="QS89" s="41"/>
      <c r="QT89" s="41"/>
      <c r="QU89" s="41"/>
      <c r="QV89" s="41"/>
      <c r="QW89" s="41"/>
      <c r="QX89" s="41"/>
      <c r="QY89" s="41"/>
      <c r="QZ89" s="41"/>
      <c r="RA89" s="41"/>
      <c r="RB89" s="41"/>
      <c r="RC89" s="41"/>
      <c r="RD89" s="41"/>
      <c r="RE89" s="41"/>
      <c r="RF89" s="41"/>
      <c r="RG89" s="41"/>
      <c r="RH89" s="41"/>
      <c r="RI89" s="41"/>
      <c r="RJ89" s="41"/>
      <c r="RK89" s="41"/>
      <c r="RL89" s="41"/>
      <c r="RM89" s="41"/>
      <c r="RN89" s="41"/>
      <c r="RO89" s="41"/>
      <c r="RP89" s="41"/>
      <c r="RQ89" s="41"/>
      <c r="RR89" s="41"/>
      <c r="RS89" s="41"/>
      <c r="RT89" s="41"/>
      <c r="RU89" s="41"/>
      <c r="RV89" s="41"/>
      <c r="RW89" s="41"/>
      <c r="RX89" s="41"/>
      <c r="RY89" s="41"/>
      <c r="RZ89" s="41"/>
      <c r="SA89" s="41"/>
      <c r="SB89" s="41"/>
      <c r="SC89" s="41"/>
      <c r="SD89" s="41"/>
      <c r="SE89" s="41"/>
      <c r="SF89" s="41"/>
      <c r="SG89" s="41"/>
      <c r="SH89" s="41"/>
      <c r="SI89" s="41"/>
      <c r="SJ89" s="41"/>
      <c r="SK89" s="41"/>
      <c r="SL89" s="41"/>
      <c r="SM89" s="41"/>
      <c r="SN89" s="41"/>
      <c r="SO89" s="41"/>
      <c r="SP89" s="41"/>
      <c r="SQ89" s="41"/>
      <c r="SR89" s="41"/>
      <c r="SS89" s="41"/>
      <c r="ST89" s="41"/>
      <c r="SU89" s="41"/>
      <c r="SV89" s="41"/>
      <c r="SW89" s="41"/>
      <c r="SX89" s="41"/>
      <c r="SY89" s="41"/>
      <c r="SZ89" s="41"/>
      <c r="TA89" s="41"/>
      <c r="TB89" s="41"/>
      <c r="TC89" s="41"/>
      <c r="TD89" s="41"/>
      <c r="TE89" s="41"/>
      <c r="TF89" s="41"/>
      <c r="TG89" s="41"/>
      <c r="TH89" s="41"/>
      <c r="TI89" s="41"/>
      <c r="TJ89" s="41"/>
      <c r="TK89" s="41"/>
      <c r="TL89" s="41"/>
      <c r="TM89" s="41"/>
      <c r="TN89" s="41"/>
      <c r="TO89" s="41"/>
      <c r="TP89" s="41"/>
      <c r="TQ89" s="41"/>
      <c r="TR89" s="41"/>
      <c r="TS89" s="41"/>
      <c r="TT89" s="41"/>
      <c r="TU89" s="41"/>
      <c r="TV89" s="41"/>
      <c r="TW89" s="41"/>
      <c r="TX89" s="41"/>
      <c r="TY89" s="41"/>
      <c r="TZ89" s="41"/>
      <c r="UA89" s="41"/>
      <c r="UB89" s="41"/>
      <c r="UC89" s="41"/>
      <c r="UD89" s="41"/>
      <c r="UE89" s="41"/>
      <c r="UF89" s="41"/>
      <c r="UG89" s="41"/>
      <c r="UH89" s="41"/>
      <c r="UI89" s="41"/>
      <c r="UJ89" s="41"/>
      <c r="UK89" s="41"/>
      <c r="UL89" s="41"/>
      <c r="UM89" s="41"/>
      <c r="UN89" s="41"/>
      <c r="UO89" s="41"/>
      <c r="UP89" s="41"/>
      <c r="UQ89" s="41"/>
      <c r="UR89" s="41"/>
      <c r="US89" s="41"/>
      <c r="UT89" s="41"/>
      <c r="UU89" s="41"/>
      <c r="UV89" s="41"/>
      <c r="UW89" s="41"/>
      <c r="UX89" s="41"/>
      <c r="UY89" s="41"/>
      <c r="UZ89" s="41"/>
      <c r="VA89" s="41"/>
      <c r="VB89" s="41"/>
      <c r="VC89" s="41"/>
      <c r="VD89" s="41"/>
      <c r="VE89" s="41"/>
      <c r="VF89" s="41"/>
      <c r="VG89" s="41"/>
      <c r="VH89" s="41"/>
      <c r="VI89" s="41"/>
      <c r="VJ89" s="41"/>
      <c r="VK89" s="41"/>
      <c r="VL89" s="41"/>
      <c r="VM89" s="41"/>
      <c r="VN89" s="41"/>
      <c r="VO89" s="41"/>
      <c r="VP89" s="41"/>
      <c r="VQ89" s="41"/>
      <c r="VR89" s="41"/>
      <c r="VS89" s="41"/>
      <c r="VT89" s="41"/>
      <c r="VU89" s="41"/>
      <c r="VV89" s="41"/>
      <c r="VW89" s="41"/>
      <c r="VX89" s="41"/>
      <c r="VY89" s="41"/>
      <c r="VZ89" s="41"/>
      <c r="WA89" s="41"/>
      <c r="WB89" s="41"/>
      <c r="WC89" s="41"/>
      <c r="WD89" s="41"/>
      <c r="WE89" s="41"/>
      <c r="WF89" s="41"/>
      <c r="WG89" s="41"/>
      <c r="WH89" s="41"/>
      <c r="WI89" s="41"/>
      <c r="WJ89" s="41"/>
      <c r="WK89" s="41"/>
      <c r="WL89" s="41"/>
      <c r="WM89" s="41"/>
      <c r="WN89" s="41"/>
      <c r="WO89" s="41"/>
      <c r="WP89" s="41"/>
      <c r="WQ89" s="41"/>
      <c r="WR89" s="41"/>
      <c r="WS89" s="41"/>
      <c r="WT89" s="41"/>
      <c r="WU89" s="41"/>
      <c r="WV89" s="41"/>
      <c r="WW89" s="41"/>
      <c r="WX89" s="41"/>
      <c r="WY89" s="41"/>
      <c r="WZ89" s="41"/>
      <c r="XA89" s="41"/>
      <c r="XB89" s="41"/>
      <c r="XC89" s="41"/>
      <c r="XD89" s="41"/>
      <c r="XE89" s="41"/>
      <c r="XF89" s="41"/>
      <c r="XG89" s="41"/>
      <c r="XH89" s="41"/>
      <c r="XI89" s="41"/>
      <c r="XJ89" s="41"/>
      <c r="XK89" s="41"/>
      <c r="XL89" s="41"/>
      <c r="XM89" s="41"/>
      <c r="XN89" s="41"/>
      <c r="XO89" s="41"/>
      <c r="XP89" s="41"/>
      <c r="XQ89" s="41"/>
      <c r="XR89" s="41"/>
      <c r="XS89" s="41"/>
      <c r="XT89" s="41"/>
      <c r="XU89" s="41"/>
      <c r="XV89" s="41"/>
      <c r="XW89" s="41"/>
      <c r="XX89" s="41"/>
      <c r="XY89" s="41"/>
      <c r="XZ89" s="41"/>
      <c r="YA89" s="41"/>
      <c r="YB89" s="41"/>
      <c r="YC89" s="41"/>
      <c r="YD89" s="41"/>
      <c r="YE89" s="41"/>
      <c r="YF89" s="41"/>
      <c r="YG89" s="41"/>
      <c r="YH89" s="41"/>
      <c r="YI89" s="41"/>
      <c r="YJ89" s="41"/>
      <c r="YK89" s="41"/>
      <c r="YL89" s="41"/>
      <c r="YM89" s="41"/>
      <c r="YN89" s="41"/>
      <c r="YO89" s="41"/>
      <c r="YP89" s="41"/>
      <c r="YQ89" s="41"/>
      <c r="YR89" s="41"/>
      <c r="YS89" s="41"/>
      <c r="YT89" s="41"/>
      <c r="YU89" s="41"/>
      <c r="YV89" s="41"/>
      <c r="YW89" s="41"/>
      <c r="YX89" s="41"/>
      <c r="YY89" s="41"/>
      <c r="YZ89" s="41"/>
      <c r="ZA89" s="41"/>
      <c r="ZB89" s="41"/>
      <c r="ZC89" s="41"/>
      <c r="ZD89" s="41"/>
      <c r="ZE89" s="41"/>
      <c r="ZF89" s="41"/>
      <c r="ZG89" s="41"/>
      <c r="ZH89" s="41"/>
      <c r="ZI89" s="41"/>
      <c r="ZJ89" s="41"/>
      <c r="ZK89" s="41"/>
      <c r="ZL89" s="41"/>
      <c r="ZM89" s="41"/>
      <c r="ZN89" s="41"/>
      <c r="ZO89" s="41"/>
      <c r="ZP89" s="41"/>
      <c r="ZQ89" s="41"/>
      <c r="ZR89" s="41"/>
      <c r="ZS89" s="41"/>
      <c r="ZT89" s="41"/>
      <c r="ZU89" s="41"/>
      <c r="ZV89" s="41"/>
      <c r="ZW89" s="41"/>
      <c r="ZX89" s="41"/>
      <c r="ZY89" s="41"/>
      <c r="ZZ89" s="41"/>
      <c r="AAA89" s="41"/>
      <c r="AAB89" s="41"/>
      <c r="AAC89" s="41"/>
      <c r="AAD89" s="41"/>
      <c r="AAE89" s="41"/>
      <c r="AAF89" s="41"/>
      <c r="AAG89" s="41"/>
      <c r="AAH89" s="41"/>
      <c r="AAI89" s="41"/>
      <c r="AAJ89" s="41"/>
      <c r="AAK89" s="41"/>
      <c r="AAL89" s="41"/>
      <c r="AAM89" s="41"/>
      <c r="AAN89" s="41"/>
      <c r="AAO89" s="41"/>
      <c r="AAP89" s="41"/>
      <c r="AAQ89" s="41"/>
      <c r="AAR89" s="41"/>
      <c r="AAS89" s="41"/>
      <c r="AAT89" s="41"/>
      <c r="AAU89" s="41"/>
      <c r="AAV89" s="41"/>
      <c r="AAW89" s="41"/>
      <c r="AAX89" s="41"/>
      <c r="AAY89" s="41"/>
      <c r="AAZ89" s="41"/>
      <c r="ABA89" s="41"/>
      <c r="ABB89" s="41"/>
      <c r="ABC89" s="41"/>
      <c r="ABD89" s="41"/>
      <c r="ABE89" s="41"/>
      <c r="ABF89" s="41"/>
      <c r="ABG89" s="41"/>
      <c r="ABH89" s="41"/>
      <c r="ABI89" s="41"/>
      <c r="ABJ89" s="41"/>
      <c r="ABK89" s="41"/>
      <c r="ABL89" s="41"/>
      <c r="ABM89" s="41"/>
      <c r="ABN89" s="41"/>
      <c r="ABO89" s="41"/>
      <c r="ABP89" s="41"/>
      <c r="ABQ89" s="41"/>
      <c r="ABR89" s="41"/>
      <c r="ABS89" s="41"/>
      <c r="ABT89" s="41"/>
      <c r="ABU89" s="41"/>
      <c r="ABV89" s="41"/>
      <c r="ABW89" s="41"/>
      <c r="ABX89" s="41"/>
      <c r="ABY89" s="41"/>
      <c r="ABZ89" s="41"/>
      <c r="ACA89" s="41"/>
      <c r="ACB89" s="41"/>
      <c r="ACC89" s="41"/>
      <c r="ACD89" s="41"/>
      <c r="ACE89" s="41"/>
      <c r="ACF89" s="41"/>
      <c r="ACG89" s="41"/>
      <c r="ACH89" s="41"/>
      <c r="ACI89" s="41"/>
      <c r="ACJ89" s="41"/>
      <c r="ACK89" s="41"/>
      <c r="ACL89" s="41"/>
      <c r="ACM89" s="41"/>
      <c r="ACN89" s="41"/>
      <c r="ACO89" s="41"/>
      <c r="ACP89" s="41"/>
      <c r="ACQ89" s="41"/>
      <c r="ACR89" s="41"/>
      <c r="ACS89" s="41"/>
      <c r="ACT89" s="41"/>
      <c r="ACU89" s="41"/>
      <c r="ACV89" s="41"/>
      <c r="ACW89" s="41"/>
      <c r="ACX89" s="41"/>
      <c r="ACY89" s="41"/>
      <c r="ACZ89" s="41"/>
      <c r="ADA89" s="41"/>
      <c r="ADB89" s="41"/>
      <c r="ADC89" s="41"/>
      <c r="ADD89" s="41"/>
      <c r="ADE89" s="41"/>
      <c r="ADF89" s="41"/>
      <c r="ADG89" s="41"/>
      <c r="ADH89" s="41"/>
      <c r="ADI89" s="41"/>
      <c r="ADJ89" s="41"/>
      <c r="ADK89" s="41"/>
      <c r="ADL89" s="41"/>
      <c r="ADM89" s="41"/>
      <c r="ADN89" s="41"/>
      <c r="ADO89" s="41"/>
      <c r="ADP89" s="41"/>
      <c r="ADQ89" s="41"/>
      <c r="ADR89" s="41"/>
      <c r="ADS89" s="41"/>
      <c r="ADT89" s="41"/>
      <c r="ADU89" s="41"/>
      <c r="ADV89" s="41"/>
      <c r="ADW89" s="41"/>
      <c r="ADX89" s="41"/>
      <c r="ADY89" s="41"/>
      <c r="ADZ89" s="41"/>
      <c r="AEA89" s="41"/>
      <c r="AEB89" s="41"/>
      <c r="AEC89" s="41"/>
      <c r="AED89" s="41"/>
      <c r="AEE89" s="41"/>
      <c r="AEF89" s="41"/>
      <c r="AEG89" s="41"/>
      <c r="AEH89" s="41"/>
      <c r="AEI89" s="41"/>
      <c r="AEJ89" s="41"/>
      <c r="AEK89" s="41"/>
      <c r="AEL89" s="41"/>
      <c r="AEM89" s="41"/>
      <c r="AEN89" s="41"/>
      <c r="AEO89" s="41"/>
      <c r="AEP89" s="41"/>
      <c r="AEQ89" s="41"/>
      <c r="AER89" s="41"/>
      <c r="AES89" s="41"/>
      <c r="AET89" s="41"/>
      <c r="AEU89" s="41"/>
      <c r="AEV89" s="41"/>
      <c r="AEW89" s="41"/>
      <c r="AEX89" s="41"/>
      <c r="AEY89" s="41"/>
      <c r="AEZ89" s="41"/>
      <c r="AFA89" s="41"/>
      <c r="AFB89" s="41"/>
      <c r="AFC89" s="41"/>
      <c r="AFD89" s="41"/>
      <c r="AFE89" s="41"/>
      <c r="AFF89" s="41"/>
      <c r="AFG89" s="41"/>
      <c r="AFH89" s="41"/>
      <c r="AFI89" s="41"/>
      <c r="AFJ89" s="41"/>
      <c r="AFK89" s="41"/>
      <c r="AFL89" s="41"/>
      <c r="AFM89" s="41"/>
      <c r="AFN89" s="41"/>
      <c r="AFO89" s="41"/>
      <c r="AFP89" s="41"/>
      <c r="AFQ89" s="41"/>
      <c r="AFR89" s="41"/>
      <c r="AFS89" s="41"/>
      <c r="AFT89" s="41"/>
      <c r="AFU89" s="41"/>
      <c r="AFV89" s="41"/>
      <c r="AFW89" s="41"/>
      <c r="AFX89" s="41"/>
      <c r="AFY89" s="41"/>
      <c r="AFZ89" s="41"/>
      <c r="AGA89" s="41"/>
      <c r="AGB89" s="41"/>
      <c r="AGC89" s="41"/>
      <c r="AGD89" s="41"/>
      <c r="AGE89" s="41"/>
      <c r="AGF89" s="41"/>
      <c r="AGG89" s="41"/>
      <c r="AGH89" s="41"/>
      <c r="AGI89" s="41"/>
      <c r="AGJ89" s="41"/>
      <c r="AGK89" s="41"/>
      <c r="AGL89" s="41"/>
      <c r="AGM89" s="41"/>
      <c r="AGN89" s="41"/>
      <c r="AGO89" s="41"/>
      <c r="AGP89" s="41"/>
      <c r="AGQ89" s="41"/>
      <c r="AGR89" s="41"/>
      <c r="AGS89" s="41"/>
      <c r="AGT89" s="41"/>
      <c r="AGU89" s="41"/>
      <c r="AGV89" s="41"/>
      <c r="AGW89" s="41"/>
      <c r="AGX89" s="41"/>
      <c r="AGY89" s="41"/>
      <c r="AGZ89" s="41"/>
      <c r="AHA89" s="41"/>
      <c r="AHB89" s="41"/>
      <c r="AHC89" s="41"/>
      <c r="AHD89" s="41"/>
      <c r="AHE89" s="41"/>
      <c r="AHF89" s="41"/>
      <c r="AHG89" s="41"/>
      <c r="AHH89" s="41"/>
      <c r="AHI89" s="41"/>
      <c r="AHJ89" s="41"/>
      <c r="AHK89" s="41"/>
      <c r="AHL89" s="41"/>
      <c r="AHM89" s="41"/>
      <c r="AHN89" s="41"/>
      <c r="AHO89" s="41"/>
      <c r="AHP89" s="41"/>
      <c r="AHQ89" s="41"/>
      <c r="AHR89" s="41"/>
      <c r="AHS89" s="41"/>
      <c r="AHT89" s="41"/>
      <c r="AHU89" s="41"/>
      <c r="AHV89" s="41"/>
      <c r="AHW89" s="41"/>
      <c r="AHX89" s="41"/>
      <c r="AHY89" s="41"/>
      <c r="AHZ89" s="41"/>
      <c r="AIA89" s="41"/>
      <c r="AIB89" s="41"/>
      <c r="AIC89" s="41"/>
      <c r="AID89" s="41"/>
      <c r="AIE89" s="41"/>
      <c r="AIF89" s="41"/>
      <c r="AIG89" s="41"/>
      <c r="AIH89" s="41"/>
      <c r="AII89" s="41"/>
      <c r="AIJ89" s="41"/>
      <c r="AIK89" s="41"/>
      <c r="AIL89" s="41"/>
      <c r="AIM89" s="41"/>
      <c r="AIN89" s="41"/>
      <c r="AIO89" s="41"/>
      <c r="AIP89" s="41"/>
      <c r="AIQ89" s="41"/>
      <c r="AIR89" s="41"/>
      <c r="AIS89" s="41"/>
      <c r="AIT89" s="41"/>
      <c r="AIU89" s="41"/>
      <c r="AIV89" s="41"/>
      <c r="AIW89" s="41"/>
      <c r="AIX89" s="41"/>
      <c r="AIY89" s="41"/>
      <c r="AIZ89" s="41"/>
      <c r="AJA89" s="41"/>
      <c r="AJB89" s="41"/>
      <c r="AJC89" s="41"/>
      <c r="AJD89" s="41"/>
      <c r="AJE89" s="41"/>
      <c r="AJF89" s="41"/>
      <c r="AJG89" s="41"/>
      <c r="AJH89" s="41"/>
      <c r="AJI89" s="41"/>
      <c r="AJJ89" s="41"/>
      <c r="AJK89" s="41"/>
      <c r="AJL89" s="41"/>
      <c r="AJM89" s="41"/>
      <c r="AJN89" s="41"/>
      <c r="AJO89" s="41"/>
      <c r="AJP89" s="41"/>
      <c r="AJQ89" s="41"/>
      <c r="AJR89" s="41"/>
      <c r="AJS89" s="41"/>
      <c r="AJT89" s="41"/>
      <c r="AJU89" s="41"/>
      <c r="AJV89" s="41"/>
      <c r="AJW89" s="41"/>
      <c r="AJX89" s="41"/>
      <c r="AJY89" s="41"/>
      <c r="AJZ89" s="41"/>
      <c r="AKA89" s="41"/>
      <c r="AKB89" s="41"/>
      <c r="AKC89" s="41"/>
      <c r="AKD89" s="41"/>
      <c r="AKE89" s="41"/>
      <c r="AKF89" s="41"/>
      <c r="AKG89" s="41"/>
      <c r="AKH89" s="41"/>
      <c r="AKI89" s="41"/>
      <c r="AKJ89" s="41"/>
      <c r="AKK89" s="41"/>
      <c r="AKL89" s="41"/>
      <c r="AKM89" s="41"/>
      <c r="AKN89" s="41"/>
      <c r="AKO89" s="41"/>
      <c r="AKP89" s="41"/>
      <c r="AKQ89" s="41"/>
      <c r="AKR89" s="41"/>
      <c r="AKS89" s="41"/>
      <c r="AKT89" s="41"/>
      <c r="AKU89" s="41"/>
      <c r="AKV89" s="41"/>
      <c r="AKW89" s="41"/>
      <c r="AKX89" s="41"/>
      <c r="AKY89" s="41"/>
      <c r="AKZ89" s="41"/>
      <c r="ALA89" s="41"/>
      <c r="ALB89" s="41"/>
      <c r="ALC89" s="41"/>
      <c r="ALD89" s="41"/>
      <c r="ALE89" s="41"/>
      <c r="ALF89" s="41"/>
      <c r="ALG89" s="41"/>
      <c r="ALH89" s="41"/>
      <c r="ALI89" s="41"/>
      <c r="ALJ89" s="41"/>
      <c r="ALK89" s="41"/>
      <c r="ALL89" s="41"/>
      <c r="ALM89" s="41"/>
      <c r="ALN89" s="41"/>
      <c r="ALO89" s="41"/>
      <c r="ALP89" s="41"/>
      <c r="ALQ89" s="41"/>
      <c r="ALR89" s="41"/>
      <c r="ALS89" s="41"/>
      <c r="ALT89" s="41"/>
      <c r="ALU89" s="41"/>
      <c r="ALV89" s="41"/>
      <c r="ALW89" s="41"/>
      <c r="ALX89" s="41"/>
      <c r="ALY89" s="41"/>
      <c r="ALZ89" s="41"/>
      <c r="AMA89" s="41"/>
      <c r="AMB89" s="41"/>
      <c r="AMC89" s="41"/>
      <c r="AMD89" s="41"/>
      <c r="AME89" s="41"/>
      <c r="AMF89" s="41"/>
      <c r="AMG89" s="41"/>
      <c r="AMH89" s="41"/>
      <c r="AMI89" s="41"/>
      <c r="AMJ89" s="41"/>
      <c r="AMK89" s="41"/>
      <c r="AML89" s="41"/>
      <c r="AMM89" s="41"/>
      <c r="AMN89" s="41"/>
      <c r="AMO89" s="41"/>
      <c r="AMP89" s="41"/>
      <c r="AMQ89" s="41"/>
      <c r="AMR89" s="41"/>
      <c r="AMS89" s="41"/>
      <c r="AMT89" s="41"/>
      <c r="AMU89" s="41"/>
      <c r="AMV89" s="41"/>
      <c r="AMW89" s="41"/>
      <c r="AMX89" s="41"/>
      <c r="AMY89" s="41"/>
      <c r="AMZ89" s="41"/>
      <c r="ANA89" s="41"/>
      <c r="ANB89" s="41"/>
      <c r="ANC89" s="41"/>
      <c r="AND89" s="41"/>
      <c r="ANE89" s="41"/>
      <c r="ANF89" s="41"/>
      <c r="ANG89" s="41"/>
      <c r="ANH89" s="41"/>
      <c r="ANI89" s="41"/>
      <c r="ANJ89" s="41"/>
      <c r="ANK89" s="41"/>
      <c r="ANL89" s="41"/>
      <c r="ANM89" s="41"/>
      <c r="ANN89" s="41"/>
      <c r="ANO89" s="41"/>
      <c r="ANP89" s="41"/>
      <c r="ANQ89" s="41"/>
      <c r="ANR89" s="41"/>
      <c r="ANS89" s="41"/>
      <c r="ANT89" s="41"/>
      <c r="ANU89" s="41"/>
      <c r="ANV89" s="41"/>
      <c r="ANW89" s="41"/>
      <c r="ANX89" s="41"/>
      <c r="ANY89" s="41"/>
      <c r="ANZ89" s="41"/>
      <c r="AOA89" s="41"/>
      <c r="AOB89" s="41"/>
      <c r="AOC89" s="41"/>
      <c r="AOD89" s="41"/>
      <c r="AOE89" s="41"/>
      <c r="AOF89" s="41"/>
      <c r="AOG89" s="41"/>
      <c r="AOH89" s="41"/>
      <c r="AOI89" s="41"/>
      <c r="AOJ89" s="41"/>
      <c r="AOK89" s="41"/>
      <c r="AOL89" s="41"/>
      <c r="AOM89" s="41"/>
      <c r="AON89" s="41"/>
      <c r="AOO89" s="41"/>
      <c r="AOP89" s="41"/>
      <c r="AOQ89" s="41"/>
      <c r="AOR89" s="41"/>
      <c r="AOS89" s="41"/>
      <c r="AOT89" s="41"/>
      <c r="AOU89" s="41"/>
      <c r="AOV89" s="41"/>
      <c r="AOW89" s="41"/>
      <c r="AOX89" s="41"/>
      <c r="AOY89" s="41"/>
      <c r="AOZ89" s="41"/>
      <c r="APA89" s="41"/>
      <c r="APB89" s="41"/>
      <c r="APC89" s="41"/>
      <c r="APD89" s="41"/>
      <c r="APE89" s="41"/>
      <c r="APF89" s="41"/>
      <c r="APG89" s="41"/>
      <c r="APH89" s="41"/>
      <c r="API89" s="41"/>
      <c r="APJ89" s="41"/>
      <c r="APK89" s="41"/>
      <c r="APL89" s="41"/>
      <c r="APM89" s="41"/>
      <c r="APN89" s="41"/>
      <c r="APO89" s="41"/>
      <c r="APP89" s="41"/>
      <c r="APQ89" s="41"/>
      <c r="APR89" s="41"/>
      <c r="APS89" s="41"/>
      <c r="APT89" s="41"/>
      <c r="APU89" s="41"/>
      <c r="APV89" s="41"/>
      <c r="APW89" s="41"/>
      <c r="APX89" s="41"/>
      <c r="APY89" s="41"/>
      <c r="APZ89" s="41"/>
      <c r="AQA89" s="41"/>
      <c r="AQB89" s="41"/>
      <c r="AQC89" s="41"/>
      <c r="AQD89" s="41"/>
      <c r="AQE89" s="41"/>
      <c r="AQF89" s="41"/>
      <c r="AQG89" s="41"/>
      <c r="AQH89" s="41"/>
      <c r="AQI89" s="41"/>
      <c r="AQJ89" s="41"/>
      <c r="AQK89" s="41"/>
      <c r="AQL89" s="41"/>
      <c r="AQM89" s="41"/>
      <c r="AQN89" s="41"/>
      <c r="AQO89" s="41"/>
      <c r="AQP89" s="41"/>
      <c r="AQQ89" s="41"/>
      <c r="AQR89" s="41"/>
      <c r="AQS89" s="41"/>
      <c r="AQT89" s="41"/>
      <c r="AQU89" s="41"/>
      <c r="AQV89" s="41"/>
      <c r="AQW89" s="41"/>
      <c r="AQX89" s="41"/>
      <c r="AQY89" s="41"/>
      <c r="AQZ89" s="41"/>
      <c r="ARA89" s="41"/>
      <c r="ARB89" s="41"/>
      <c r="ARC89" s="41"/>
      <c r="ARD89" s="41"/>
      <c r="ARE89" s="41"/>
      <c r="ARF89" s="41"/>
      <c r="ARG89" s="41"/>
      <c r="ARH89" s="41"/>
      <c r="ARI89" s="41"/>
      <c r="ARJ89" s="41"/>
      <c r="ARK89" s="41"/>
      <c r="ARL89" s="41"/>
      <c r="ARM89" s="41"/>
      <c r="ARN89" s="41"/>
      <c r="ARO89" s="41"/>
      <c r="ARP89" s="41"/>
      <c r="ARQ89" s="41"/>
      <c r="ARR89" s="41"/>
      <c r="ARS89" s="41"/>
      <c r="ART89" s="41"/>
      <c r="ARU89" s="41"/>
      <c r="ARV89" s="41"/>
      <c r="ARW89" s="41"/>
      <c r="ARX89" s="41"/>
      <c r="ARY89" s="41"/>
      <c r="ARZ89" s="41"/>
      <c r="ASA89" s="41"/>
      <c r="ASB89" s="41"/>
      <c r="ASC89" s="41"/>
      <c r="ASD89" s="41"/>
      <c r="ASE89" s="41"/>
      <c r="ASF89" s="41"/>
      <c r="ASG89" s="41"/>
      <c r="ASH89" s="41"/>
      <c r="ASI89" s="41"/>
      <c r="ASJ89" s="41"/>
      <c r="ASK89" s="41"/>
      <c r="ASL89" s="41"/>
      <c r="ASM89" s="41"/>
      <c r="ASN89" s="41"/>
      <c r="ASO89" s="41"/>
      <c r="ASP89" s="41"/>
      <c r="ASQ89" s="41"/>
      <c r="ASR89" s="41"/>
      <c r="ASS89" s="41"/>
      <c r="AST89" s="41"/>
      <c r="ASU89" s="41"/>
      <c r="ASV89" s="41"/>
      <c r="ASW89" s="41"/>
      <c r="ASX89" s="41"/>
      <c r="ASY89" s="41"/>
      <c r="ASZ89" s="41"/>
      <c r="ATA89" s="41"/>
      <c r="ATB89" s="41"/>
      <c r="ATC89" s="41"/>
      <c r="ATD89" s="41"/>
      <c r="ATE89" s="41"/>
      <c r="ATF89" s="41"/>
      <c r="ATG89" s="41"/>
      <c r="ATH89" s="41"/>
      <c r="ATI89" s="41"/>
      <c r="ATJ89" s="41"/>
      <c r="ATK89" s="41"/>
      <c r="ATL89" s="41"/>
      <c r="ATM89" s="41"/>
      <c r="ATN89" s="41"/>
      <c r="ATO89" s="41"/>
      <c r="ATP89" s="41"/>
      <c r="ATQ89" s="41"/>
      <c r="ATR89" s="41"/>
      <c r="ATS89" s="41"/>
      <c r="ATT89" s="41"/>
      <c r="ATU89" s="41"/>
      <c r="ATV89" s="41"/>
      <c r="ATW89" s="41"/>
      <c r="ATX89" s="41"/>
      <c r="ATY89" s="41"/>
      <c r="ATZ89" s="41"/>
      <c r="AUA89" s="41"/>
      <c r="AUB89" s="41"/>
      <c r="AUC89" s="41"/>
      <c r="AUD89" s="41"/>
      <c r="AUE89" s="41"/>
      <c r="AUF89" s="41"/>
      <c r="AUG89" s="41"/>
      <c r="AUH89" s="41"/>
      <c r="AUI89" s="41"/>
      <c r="AUJ89" s="41"/>
      <c r="AUK89" s="41"/>
      <c r="AUL89" s="41"/>
      <c r="AUM89" s="41"/>
      <c r="AUN89" s="41"/>
      <c r="AUO89" s="41"/>
      <c r="AUP89" s="41"/>
      <c r="AUQ89" s="41"/>
      <c r="AUR89" s="41"/>
      <c r="AUS89" s="41"/>
      <c r="AUT89" s="41"/>
      <c r="AUU89" s="41"/>
      <c r="AUV89" s="41"/>
      <c r="AUW89" s="41"/>
      <c r="AUX89" s="41"/>
      <c r="AUY89" s="41"/>
      <c r="AUZ89" s="41"/>
      <c r="AVA89" s="41"/>
      <c r="AVB89" s="41"/>
      <c r="AVC89" s="41"/>
      <c r="AVD89" s="41"/>
      <c r="AVE89" s="41"/>
      <c r="AVF89" s="41"/>
      <c r="AVG89" s="41"/>
      <c r="AVH89" s="41"/>
      <c r="AVI89" s="41"/>
      <c r="AVJ89" s="41"/>
      <c r="AVK89" s="41"/>
      <c r="AVL89" s="41"/>
      <c r="AVM89" s="41"/>
      <c r="AVN89" s="41"/>
      <c r="AVO89" s="41"/>
      <c r="AVP89" s="41"/>
      <c r="AVQ89" s="41"/>
      <c r="AVR89" s="41"/>
      <c r="AVS89" s="41"/>
      <c r="AVT89" s="41"/>
      <c r="AVU89" s="41"/>
      <c r="AVV89" s="41"/>
      <c r="AVW89" s="41"/>
      <c r="AVX89" s="41"/>
      <c r="AVY89" s="41"/>
      <c r="AVZ89" s="41"/>
      <c r="AWA89" s="41"/>
      <c r="AWB89" s="41"/>
      <c r="AWC89" s="41"/>
      <c r="AWD89" s="41"/>
      <c r="AWE89" s="41"/>
      <c r="AWF89" s="41"/>
      <c r="AWG89" s="41"/>
      <c r="AWH89" s="41"/>
      <c r="AWI89" s="41"/>
      <c r="AWJ89" s="41"/>
      <c r="AWK89" s="41"/>
      <c r="AWL89" s="41"/>
      <c r="AWM89" s="41"/>
      <c r="AWN89" s="41"/>
      <c r="AWO89" s="41"/>
      <c r="AWP89" s="41"/>
      <c r="AWQ89" s="41"/>
      <c r="AWR89" s="41"/>
      <c r="AWS89" s="41"/>
      <c r="AWT89" s="41"/>
      <c r="AWU89" s="41"/>
      <c r="AWV89" s="41"/>
      <c r="AWW89" s="41"/>
      <c r="AWX89" s="41"/>
      <c r="AWY89" s="41"/>
      <c r="AWZ89" s="41"/>
      <c r="AXA89" s="41"/>
      <c r="AXB89" s="41"/>
      <c r="AXC89" s="41"/>
      <c r="AXD89" s="41"/>
      <c r="AXE89" s="41"/>
      <c r="AXF89" s="41"/>
      <c r="AXG89" s="41"/>
      <c r="AXH89" s="41"/>
      <c r="AXI89" s="41"/>
      <c r="AXJ89" s="41"/>
      <c r="AXK89" s="41"/>
      <c r="AXL89" s="41"/>
      <c r="AXM89" s="41"/>
      <c r="AXN89" s="41"/>
      <c r="AXO89" s="41"/>
      <c r="AXP89" s="41"/>
      <c r="AXQ89" s="41"/>
      <c r="AXR89" s="41"/>
      <c r="AXS89" s="41"/>
      <c r="AXT89" s="41"/>
      <c r="AXU89" s="41"/>
      <c r="AXV89" s="41"/>
      <c r="AXW89" s="41"/>
      <c r="AXX89" s="41"/>
      <c r="AXY89" s="41"/>
      <c r="AXZ89" s="41"/>
      <c r="AYA89" s="41"/>
      <c r="AYB89" s="41"/>
      <c r="AYC89" s="41"/>
      <c r="AYD89" s="41"/>
      <c r="AYE89" s="41"/>
      <c r="AYF89" s="41"/>
      <c r="AYG89" s="41"/>
      <c r="AYH89" s="41"/>
      <c r="AYI89" s="41"/>
      <c r="AYJ89" s="41"/>
      <c r="AYK89" s="41"/>
      <c r="AYL89" s="41"/>
      <c r="AYM89" s="41"/>
      <c r="AYN89" s="41"/>
      <c r="AYO89" s="41"/>
      <c r="AYP89" s="41"/>
      <c r="AYQ89" s="41"/>
      <c r="AYR89" s="41"/>
      <c r="AYS89" s="41"/>
      <c r="AYT89" s="41"/>
      <c r="AYU89" s="41"/>
      <c r="AYV89" s="41"/>
      <c r="AYW89" s="41"/>
      <c r="AYX89" s="41"/>
      <c r="AYY89" s="41"/>
      <c r="AYZ89" s="41"/>
      <c r="AZA89" s="41"/>
      <c r="AZB89" s="41"/>
      <c r="AZC89" s="41"/>
      <c r="AZD89" s="41"/>
      <c r="AZE89" s="41"/>
      <c r="AZF89" s="41"/>
      <c r="AZG89" s="41"/>
      <c r="AZH89" s="41"/>
      <c r="AZI89" s="41"/>
      <c r="AZJ89" s="41"/>
      <c r="AZK89" s="41"/>
      <c r="AZL89" s="41"/>
      <c r="AZM89" s="41"/>
      <c r="AZN89" s="41"/>
      <c r="AZO89" s="41"/>
      <c r="AZP89" s="41"/>
      <c r="AZQ89" s="41"/>
      <c r="AZR89" s="41"/>
      <c r="AZS89" s="41"/>
      <c r="AZT89" s="41"/>
      <c r="AZU89" s="41"/>
      <c r="AZV89" s="41"/>
      <c r="AZW89" s="41"/>
      <c r="AZX89" s="41"/>
      <c r="AZY89" s="41"/>
      <c r="AZZ89" s="41"/>
      <c r="BAA89" s="41"/>
      <c r="BAB89" s="41"/>
      <c r="BAC89" s="41"/>
      <c r="BAD89" s="41"/>
      <c r="BAE89" s="41"/>
      <c r="BAF89" s="41"/>
      <c r="BAG89" s="41"/>
      <c r="BAH89" s="41"/>
      <c r="BAI89" s="41"/>
      <c r="BAJ89" s="41"/>
      <c r="BAK89" s="41"/>
      <c r="BAL89" s="41"/>
      <c r="BAM89" s="41"/>
      <c r="BAN89" s="41"/>
      <c r="BAO89" s="41"/>
      <c r="BAP89" s="41"/>
      <c r="BAQ89" s="41"/>
      <c r="BAR89" s="41"/>
      <c r="BAS89" s="41"/>
      <c r="BAT89" s="41"/>
      <c r="BAU89" s="41"/>
      <c r="BAV89" s="41"/>
      <c r="BAW89" s="41"/>
      <c r="BAX89" s="41"/>
      <c r="BAY89" s="41"/>
      <c r="BAZ89" s="41"/>
      <c r="BBA89" s="41"/>
      <c r="BBB89" s="41"/>
      <c r="BBC89" s="41"/>
      <c r="BBD89" s="41"/>
      <c r="BBE89" s="41"/>
      <c r="BBF89" s="41"/>
      <c r="BBG89" s="41"/>
      <c r="BBH89" s="41"/>
      <c r="BBI89" s="41"/>
      <c r="BBJ89" s="41"/>
      <c r="BBK89" s="41"/>
      <c r="BBL89" s="41"/>
      <c r="BBM89" s="41"/>
      <c r="BBN89" s="41"/>
      <c r="BBO89" s="41"/>
      <c r="BBP89" s="41"/>
      <c r="BBQ89" s="41"/>
      <c r="BBR89" s="41"/>
      <c r="BBS89" s="41"/>
      <c r="BBT89" s="41"/>
      <c r="BBU89" s="41"/>
      <c r="BBV89" s="41"/>
      <c r="BBW89" s="41"/>
      <c r="BBX89" s="41"/>
      <c r="BBY89" s="41"/>
      <c r="BBZ89" s="41"/>
      <c r="BCA89" s="41"/>
      <c r="BCB89" s="41"/>
      <c r="BCC89" s="41"/>
      <c r="BCD89" s="41"/>
      <c r="BCE89" s="41"/>
      <c r="BCF89" s="41"/>
      <c r="BCG89" s="41"/>
      <c r="BCH89" s="41"/>
      <c r="BCI89" s="41"/>
      <c r="BCJ89" s="41"/>
      <c r="BCK89" s="41"/>
      <c r="BCL89" s="41"/>
      <c r="BCM89" s="41"/>
      <c r="BCN89" s="41"/>
      <c r="BCO89" s="41"/>
      <c r="BCP89" s="41"/>
      <c r="BCQ89" s="41"/>
      <c r="BCR89" s="41"/>
      <c r="BCS89" s="41"/>
      <c r="BCT89" s="41"/>
      <c r="BCU89" s="41"/>
      <c r="BCV89" s="41"/>
      <c r="BCW89" s="41"/>
      <c r="BCX89" s="41"/>
      <c r="BCY89" s="41"/>
      <c r="BCZ89" s="41"/>
      <c r="BDA89" s="41"/>
      <c r="BDB89" s="41"/>
      <c r="BDC89" s="41"/>
      <c r="BDD89" s="41"/>
      <c r="BDE89" s="41"/>
      <c r="BDF89" s="41"/>
      <c r="BDG89" s="41"/>
      <c r="BDH89" s="41"/>
      <c r="BDI89" s="41"/>
      <c r="BDJ89" s="41"/>
      <c r="BDK89" s="41"/>
      <c r="BDL89" s="41"/>
      <c r="BDM89" s="41"/>
      <c r="BDN89" s="41"/>
      <c r="BDO89" s="41"/>
      <c r="BDP89" s="41"/>
      <c r="BDQ89" s="41"/>
      <c r="BDR89" s="41"/>
      <c r="BDS89" s="41"/>
      <c r="BDT89" s="41"/>
      <c r="BDU89" s="41"/>
      <c r="BDV89" s="41"/>
      <c r="BDW89" s="41"/>
      <c r="BDX89" s="41"/>
      <c r="BDY89" s="41"/>
      <c r="BDZ89" s="41"/>
      <c r="BEA89" s="41"/>
      <c r="BEB89" s="41"/>
      <c r="BEC89" s="41"/>
      <c r="BED89" s="41"/>
      <c r="BEE89" s="41"/>
      <c r="BEF89" s="41"/>
      <c r="BEG89" s="41"/>
      <c r="BEH89" s="41"/>
      <c r="BEI89" s="41"/>
      <c r="BEJ89" s="41"/>
      <c r="BEK89" s="41"/>
      <c r="BEL89" s="41"/>
      <c r="BEM89" s="41"/>
      <c r="BEN89" s="41"/>
      <c r="BEO89" s="41"/>
      <c r="BEP89" s="41"/>
      <c r="BEQ89" s="41"/>
      <c r="BER89" s="41"/>
      <c r="BES89" s="41"/>
      <c r="BET89" s="41"/>
      <c r="BEU89" s="41"/>
      <c r="BEV89" s="41"/>
      <c r="BEW89" s="41"/>
      <c r="BEX89" s="41"/>
      <c r="BEY89" s="41"/>
      <c r="BEZ89" s="41"/>
      <c r="BFA89" s="41"/>
      <c r="BFB89" s="41"/>
      <c r="BFC89" s="41"/>
      <c r="BFD89" s="41"/>
      <c r="BFE89" s="41"/>
      <c r="BFF89" s="41"/>
      <c r="BFG89" s="41"/>
      <c r="BFH89" s="41"/>
      <c r="BFI89" s="41"/>
      <c r="BFJ89" s="41"/>
      <c r="BFK89" s="41"/>
      <c r="BFL89" s="41"/>
      <c r="BFM89" s="41"/>
      <c r="BFN89" s="41"/>
      <c r="BFO89" s="41"/>
      <c r="BFP89" s="41"/>
      <c r="BFQ89" s="41"/>
      <c r="BFR89" s="41"/>
      <c r="BFS89" s="41"/>
      <c r="BFT89" s="41"/>
      <c r="BFU89" s="41"/>
      <c r="BFV89" s="41"/>
      <c r="BFW89" s="41"/>
      <c r="BFX89" s="41"/>
      <c r="BFY89" s="41"/>
      <c r="BFZ89" s="41"/>
      <c r="BGA89" s="41"/>
      <c r="BGB89" s="41"/>
      <c r="BGC89" s="41"/>
      <c r="BGD89" s="41"/>
      <c r="BGE89" s="41"/>
      <c r="BGF89" s="41"/>
      <c r="BGG89" s="41"/>
      <c r="BGH89" s="41"/>
      <c r="BGI89" s="41"/>
      <c r="BGJ89" s="41"/>
      <c r="BGK89" s="41"/>
      <c r="BGL89" s="41"/>
      <c r="BGM89" s="41"/>
      <c r="BGN89" s="41"/>
      <c r="BGO89" s="41"/>
      <c r="BGP89" s="41"/>
      <c r="BGQ89" s="41"/>
      <c r="BGR89" s="41"/>
      <c r="BGS89" s="41"/>
      <c r="BGT89" s="41"/>
      <c r="BGU89" s="41"/>
      <c r="BGV89" s="41"/>
      <c r="BGW89" s="41"/>
      <c r="BGX89" s="41"/>
      <c r="BGY89" s="41"/>
      <c r="BGZ89" s="41"/>
      <c r="BHA89" s="41"/>
      <c r="BHB89" s="41"/>
      <c r="BHC89" s="41"/>
      <c r="BHD89" s="41"/>
      <c r="BHE89" s="41"/>
      <c r="BHF89" s="41"/>
      <c r="BHG89" s="41"/>
      <c r="BHH89" s="41"/>
      <c r="BHI89" s="41"/>
      <c r="BHJ89" s="41"/>
      <c r="BHK89" s="41"/>
      <c r="BHL89" s="41"/>
      <c r="BHM89" s="41"/>
      <c r="BHN89" s="41"/>
      <c r="BHO89" s="41"/>
      <c r="BHP89" s="41"/>
      <c r="BHQ89" s="41"/>
      <c r="BHR89" s="41"/>
      <c r="BHS89" s="41"/>
      <c r="BHT89" s="41"/>
      <c r="BHU89" s="41"/>
      <c r="BHV89" s="41"/>
      <c r="BHW89" s="41"/>
      <c r="BHX89" s="41"/>
      <c r="BHY89" s="41"/>
      <c r="BHZ89" s="41"/>
      <c r="BIA89" s="41"/>
      <c r="BIB89" s="41"/>
      <c r="BIC89" s="41"/>
      <c r="BID89" s="41"/>
      <c r="BIE89" s="41"/>
      <c r="BIF89" s="41"/>
      <c r="BIG89" s="41"/>
      <c r="BIH89" s="41"/>
      <c r="BII89" s="41"/>
      <c r="BIJ89" s="41"/>
      <c r="BIK89" s="41"/>
      <c r="BIL89" s="41"/>
      <c r="BIM89" s="41"/>
      <c r="BIN89" s="41"/>
      <c r="BIO89" s="41"/>
      <c r="BIP89" s="41"/>
      <c r="BIQ89" s="41"/>
      <c r="BIR89" s="41"/>
      <c r="BIS89" s="41"/>
      <c r="BIT89" s="41"/>
      <c r="BIU89" s="41"/>
      <c r="BIV89" s="41"/>
      <c r="BIW89" s="41"/>
      <c r="BIX89" s="41"/>
      <c r="BIY89" s="41"/>
      <c r="BIZ89" s="41"/>
      <c r="BJA89" s="41"/>
      <c r="BJB89" s="41"/>
      <c r="BJC89" s="41"/>
      <c r="BJD89" s="41"/>
      <c r="BJE89" s="41"/>
      <c r="BJF89" s="41"/>
      <c r="BJG89" s="41"/>
      <c r="BJH89" s="41"/>
      <c r="BJI89" s="41"/>
      <c r="BJJ89" s="41"/>
      <c r="BJK89" s="41"/>
      <c r="BJL89" s="41"/>
      <c r="BJM89" s="41"/>
      <c r="BJN89" s="41"/>
      <c r="BJO89" s="41"/>
      <c r="BJP89" s="41"/>
      <c r="BJQ89" s="41"/>
      <c r="BJR89" s="41"/>
      <c r="BJS89" s="41"/>
      <c r="BJT89" s="41"/>
      <c r="BJU89" s="41"/>
      <c r="BJV89" s="41"/>
      <c r="BJW89" s="41"/>
      <c r="BJX89" s="41"/>
      <c r="BJY89" s="41"/>
      <c r="BJZ89" s="41"/>
      <c r="BKA89" s="41"/>
      <c r="BKB89" s="41"/>
      <c r="BKC89" s="41"/>
      <c r="BKD89" s="41"/>
      <c r="BKE89" s="41"/>
      <c r="BKF89" s="41"/>
      <c r="BKG89" s="41"/>
      <c r="BKH89" s="41"/>
      <c r="BKI89" s="41"/>
      <c r="BKJ89" s="41"/>
      <c r="BKK89" s="41"/>
      <c r="BKL89" s="41"/>
      <c r="BKM89" s="41"/>
      <c r="BKN89" s="41"/>
      <c r="BKO89" s="41"/>
      <c r="BKP89" s="41"/>
      <c r="BKQ89" s="41"/>
      <c r="BKR89" s="41"/>
      <c r="BKS89" s="41"/>
      <c r="BKT89" s="41"/>
      <c r="BKU89" s="41"/>
      <c r="BKV89" s="41"/>
      <c r="BKW89" s="41"/>
      <c r="BKX89" s="41"/>
      <c r="BKY89" s="41"/>
      <c r="BKZ89" s="41"/>
      <c r="BLA89" s="41"/>
      <c r="BLB89" s="41"/>
      <c r="BLC89" s="41"/>
      <c r="BLD89" s="41"/>
      <c r="BLE89" s="41"/>
      <c r="BLF89" s="41"/>
      <c r="BLG89" s="41"/>
      <c r="BLH89" s="41"/>
      <c r="BLI89" s="41"/>
      <c r="BLJ89" s="41"/>
      <c r="BLK89" s="41"/>
      <c r="BLL89" s="41"/>
      <c r="BLM89" s="41"/>
      <c r="BLN89" s="41"/>
      <c r="BLO89" s="41"/>
      <c r="BLP89" s="41"/>
      <c r="BLQ89" s="41"/>
      <c r="BLR89" s="41"/>
      <c r="BLS89" s="41"/>
      <c r="BLT89" s="41"/>
      <c r="BLU89" s="41"/>
      <c r="BLV89" s="41"/>
      <c r="BLW89" s="41"/>
      <c r="BLX89" s="41"/>
      <c r="BLY89" s="41"/>
      <c r="BLZ89" s="41"/>
      <c r="BMA89" s="41"/>
      <c r="BMB89" s="41"/>
      <c r="BMC89" s="41"/>
      <c r="BMD89" s="41"/>
      <c r="BME89" s="41"/>
      <c r="BMF89" s="41"/>
      <c r="BMG89" s="41"/>
      <c r="BMH89" s="41"/>
      <c r="BMI89" s="41"/>
      <c r="BMJ89" s="41"/>
      <c r="BMK89" s="41"/>
      <c r="BML89" s="41"/>
      <c r="BMM89" s="41"/>
      <c r="BMN89" s="41"/>
      <c r="BMO89" s="41"/>
      <c r="BMP89" s="41"/>
      <c r="BMQ89" s="41"/>
      <c r="BMR89" s="41"/>
      <c r="BMS89" s="41"/>
      <c r="BMT89" s="41"/>
      <c r="BMU89" s="41"/>
      <c r="BMV89" s="41"/>
      <c r="BMW89" s="41"/>
      <c r="BMX89" s="41"/>
      <c r="BMY89" s="41"/>
      <c r="BMZ89" s="41"/>
      <c r="BNA89" s="41"/>
      <c r="BNB89" s="41"/>
      <c r="BNC89" s="41"/>
      <c r="BND89" s="41"/>
      <c r="BNE89" s="41"/>
      <c r="BNF89" s="41"/>
      <c r="BNG89" s="41"/>
      <c r="BNH89" s="41"/>
      <c r="BNI89" s="41"/>
      <c r="BNJ89" s="41"/>
      <c r="BNK89" s="41"/>
      <c r="BNL89" s="41"/>
      <c r="BNM89" s="41"/>
      <c r="BNN89" s="41"/>
      <c r="BNO89" s="41"/>
      <c r="BNP89" s="41"/>
      <c r="BNQ89" s="41"/>
      <c r="BNR89" s="41"/>
      <c r="BNS89" s="41"/>
      <c r="BNT89" s="41"/>
      <c r="BNU89" s="41"/>
      <c r="BNV89" s="41"/>
      <c r="BNW89" s="41"/>
      <c r="BNX89" s="41"/>
      <c r="BNY89" s="41"/>
      <c r="BNZ89" s="41"/>
      <c r="BOA89" s="41"/>
      <c r="BOB89" s="41"/>
      <c r="BOC89" s="41"/>
      <c r="BOD89" s="41"/>
      <c r="BOE89" s="41"/>
      <c r="BOF89" s="41"/>
      <c r="BOG89" s="41"/>
      <c r="BOH89" s="41"/>
      <c r="BOI89" s="41"/>
      <c r="BOJ89" s="41"/>
      <c r="BOK89" s="41"/>
      <c r="BOL89" s="41"/>
      <c r="BOM89" s="41"/>
      <c r="BON89" s="41"/>
      <c r="BOO89" s="41"/>
      <c r="BOP89" s="41"/>
      <c r="BOQ89" s="41"/>
      <c r="BOR89" s="41"/>
      <c r="BOS89" s="41"/>
      <c r="BOT89" s="41"/>
      <c r="BOU89" s="41"/>
      <c r="BOV89" s="41"/>
      <c r="BOW89" s="41"/>
      <c r="BOX89" s="41"/>
      <c r="BOY89" s="41"/>
      <c r="BOZ89" s="41"/>
      <c r="BPA89" s="41"/>
      <c r="BPB89" s="41"/>
      <c r="BPC89" s="41"/>
      <c r="BPD89" s="41"/>
      <c r="BPE89" s="41"/>
      <c r="BPF89" s="41"/>
      <c r="BPG89" s="41"/>
      <c r="BPH89" s="41"/>
      <c r="BPI89" s="41"/>
      <c r="BPJ89" s="41"/>
      <c r="BPK89" s="41"/>
      <c r="BPL89" s="41"/>
      <c r="BPM89" s="41"/>
      <c r="BPN89" s="41"/>
      <c r="BPO89" s="41"/>
      <c r="BPP89" s="41"/>
      <c r="BPQ89" s="41"/>
      <c r="BPR89" s="41"/>
      <c r="BPS89" s="41"/>
      <c r="BPT89" s="41"/>
      <c r="BPU89" s="41"/>
      <c r="BPV89" s="41"/>
      <c r="BPW89" s="41"/>
      <c r="BPX89" s="41"/>
      <c r="BPY89" s="41"/>
      <c r="BPZ89" s="41"/>
      <c r="BQA89" s="41"/>
      <c r="BQB89" s="41"/>
      <c r="BQC89" s="41"/>
      <c r="BQD89" s="41"/>
      <c r="BQE89" s="41"/>
      <c r="BQF89" s="41"/>
      <c r="BQG89" s="41"/>
      <c r="BQH89" s="41"/>
      <c r="BQI89" s="41"/>
      <c r="BQJ89" s="41"/>
      <c r="BQK89" s="41"/>
      <c r="BQL89" s="41"/>
      <c r="BQM89" s="41"/>
      <c r="BQN89" s="41"/>
      <c r="BQO89" s="41"/>
      <c r="BQP89" s="41"/>
      <c r="BQQ89" s="41"/>
      <c r="BQR89" s="41"/>
      <c r="BQS89" s="41"/>
      <c r="BQT89" s="41"/>
      <c r="BQU89" s="41"/>
      <c r="BQV89" s="41"/>
      <c r="BQW89" s="41"/>
      <c r="BQX89" s="41"/>
      <c r="BQY89" s="41"/>
      <c r="BQZ89" s="41"/>
      <c r="BRA89" s="41"/>
      <c r="BRB89" s="41"/>
      <c r="BRC89" s="41"/>
      <c r="BRD89" s="41"/>
      <c r="BRE89" s="41"/>
      <c r="BRF89" s="41"/>
      <c r="BRG89" s="41"/>
      <c r="BRH89" s="41"/>
      <c r="BRI89" s="41"/>
      <c r="BRJ89" s="41"/>
      <c r="BRK89" s="41"/>
      <c r="BRL89" s="41"/>
      <c r="BRM89" s="41"/>
      <c r="BRN89" s="41"/>
      <c r="BRO89" s="41"/>
      <c r="BRP89" s="41"/>
      <c r="BRQ89" s="41"/>
      <c r="BRR89" s="41"/>
      <c r="BRS89" s="41"/>
      <c r="BRT89" s="41"/>
      <c r="BRU89" s="41"/>
      <c r="BRV89" s="41"/>
      <c r="BRW89" s="41"/>
      <c r="BRX89" s="41"/>
      <c r="BRY89" s="41"/>
      <c r="BRZ89" s="41"/>
      <c r="BSA89" s="41"/>
      <c r="BSB89" s="41"/>
      <c r="BSC89" s="41"/>
      <c r="BSD89" s="41"/>
      <c r="BSE89" s="41"/>
      <c r="BSF89" s="41"/>
      <c r="BSG89" s="41"/>
      <c r="BSH89" s="41"/>
      <c r="BSI89" s="41"/>
      <c r="BSJ89" s="41"/>
      <c r="BSK89" s="41"/>
      <c r="BSL89" s="41"/>
      <c r="BSM89" s="41"/>
      <c r="BSN89" s="41"/>
      <c r="BSO89" s="41"/>
      <c r="BSP89" s="41"/>
      <c r="BSQ89" s="41"/>
      <c r="BSR89" s="41"/>
      <c r="BSS89" s="41"/>
      <c r="BST89" s="41"/>
      <c r="BSU89" s="41"/>
      <c r="BSV89" s="41"/>
      <c r="BSW89" s="41"/>
      <c r="BSX89" s="41"/>
      <c r="BSY89" s="41"/>
      <c r="BSZ89" s="41"/>
      <c r="BTA89" s="41"/>
      <c r="BTB89" s="41"/>
      <c r="BTC89" s="41"/>
      <c r="BTD89" s="41"/>
      <c r="BTE89" s="41"/>
      <c r="BTF89" s="41"/>
      <c r="BTG89" s="41"/>
      <c r="BTH89" s="41"/>
      <c r="BTI89" s="41"/>
      <c r="BTJ89" s="41"/>
      <c r="BTK89" s="41"/>
      <c r="BTL89" s="41"/>
      <c r="BTM89" s="41"/>
      <c r="BTN89" s="41"/>
      <c r="BTO89" s="41"/>
      <c r="BTP89" s="41"/>
      <c r="BTQ89" s="41"/>
      <c r="BTR89" s="41"/>
      <c r="BTS89" s="41"/>
      <c r="BTT89" s="41"/>
      <c r="BTU89" s="41"/>
      <c r="BTV89" s="41"/>
      <c r="BTW89" s="41"/>
      <c r="BTX89" s="41"/>
      <c r="BTY89" s="41"/>
      <c r="BTZ89" s="41"/>
      <c r="BUA89" s="41"/>
      <c r="BUB89" s="41"/>
      <c r="BUC89" s="41"/>
      <c r="BUD89" s="41"/>
      <c r="BUE89" s="41"/>
      <c r="BUF89" s="41"/>
      <c r="BUG89" s="41"/>
      <c r="BUH89" s="41"/>
      <c r="BUI89" s="41"/>
      <c r="BUJ89" s="41"/>
      <c r="BUK89" s="41"/>
      <c r="BUL89" s="41"/>
      <c r="BUM89" s="41"/>
      <c r="BUN89" s="41"/>
      <c r="BUO89" s="41"/>
      <c r="BUP89" s="41"/>
      <c r="BUQ89" s="41"/>
      <c r="BUR89" s="41"/>
      <c r="BUS89" s="41"/>
      <c r="BUT89" s="41"/>
      <c r="BUU89" s="41"/>
      <c r="BUV89" s="41"/>
      <c r="BUW89" s="41"/>
      <c r="BUX89" s="41"/>
      <c r="BUY89" s="41"/>
      <c r="BUZ89" s="41"/>
      <c r="BVA89" s="41"/>
      <c r="BVB89" s="41"/>
      <c r="BVC89" s="41"/>
      <c r="BVD89" s="41"/>
      <c r="BVE89" s="41"/>
      <c r="BVF89" s="41"/>
      <c r="BVG89" s="41"/>
      <c r="BVH89" s="41"/>
      <c r="BVI89" s="41"/>
      <c r="BVJ89" s="41"/>
      <c r="BVK89" s="41"/>
      <c r="BVL89" s="41"/>
      <c r="BVM89" s="41"/>
      <c r="BVN89" s="41"/>
      <c r="BVO89" s="41"/>
      <c r="BVP89" s="41"/>
      <c r="BVQ89" s="41"/>
      <c r="BVR89" s="41"/>
      <c r="BVS89" s="41"/>
      <c r="BVT89" s="41"/>
      <c r="BVU89" s="41"/>
      <c r="BVV89" s="41"/>
      <c r="BVW89" s="41"/>
      <c r="BVX89" s="41"/>
      <c r="BVY89" s="41"/>
      <c r="BVZ89" s="41"/>
      <c r="BWA89" s="41"/>
      <c r="BWB89" s="41"/>
      <c r="BWC89" s="41"/>
      <c r="BWD89" s="41"/>
      <c r="BWE89" s="41"/>
      <c r="BWF89" s="41"/>
      <c r="BWG89" s="41"/>
      <c r="BWH89" s="41"/>
      <c r="BWI89" s="41"/>
      <c r="BWJ89" s="41"/>
      <c r="BWK89" s="41"/>
      <c r="BWL89" s="41"/>
      <c r="BWM89" s="41"/>
      <c r="BWN89" s="41"/>
      <c r="BWO89" s="41"/>
      <c r="BWP89" s="41"/>
      <c r="BWQ89" s="41"/>
      <c r="BWR89" s="41"/>
      <c r="BWS89" s="41"/>
      <c r="BWT89" s="41"/>
      <c r="BWU89" s="41"/>
      <c r="BWV89" s="41"/>
      <c r="BWW89" s="41"/>
      <c r="BWX89" s="41"/>
      <c r="BWY89" s="41"/>
      <c r="BWZ89" s="41"/>
      <c r="BXA89" s="41"/>
      <c r="BXB89" s="41"/>
      <c r="BXC89" s="41"/>
      <c r="BXD89" s="41"/>
      <c r="BXE89" s="41"/>
      <c r="BXF89" s="41"/>
      <c r="BXG89" s="41"/>
      <c r="BXH89" s="41"/>
      <c r="BXI89" s="41"/>
      <c r="BXJ89" s="41"/>
      <c r="BXK89" s="41"/>
      <c r="BXL89" s="41"/>
      <c r="BXM89" s="41"/>
      <c r="BXN89" s="41"/>
      <c r="BXO89" s="41"/>
      <c r="BXP89" s="41"/>
      <c r="BXQ89" s="41"/>
      <c r="BXR89" s="41"/>
      <c r="BXS89" s="41"/>
      <c r="BXT89" s="41"/>
      <c r="BXU89" s="41"/>
      <c r="BXV89" s="41"/>
      <c r="BXW89" s="41"/>
      <c r="BXX89" s="41"/>
      <c r="BXY89" s="41"/>
      <c r="BXZ89" s="41"/>
      <c r="BYA89" s="41"/>
      <c r="BYB89" s="41"/>
      <c r="BYC89" s="41"/>
      <c r="BYD89" s="41"/>
      <c r="BYE89" s="41"/>
      <c r="BYF89" s="41"/>
      <c r="BYG89" s="41"/>
      <c r="BYH89" s="41"/>
      <c r="BYI89" s="41"/>
      <c r="BYJ89" s="41"/>
      <c r="BYK89" s="41"/>
      <c r="BYL89" s="41"/>
      <c r="BYM89" s="41"/>
      <c r="BYN89" s="41"/>
      <c r="BYO89" s="41"/>
      <c r="BYP89" s="41"/>
      <c r="BYQ89" s="41"/>
      <c r="BYR89" s="41"/>
      <c r="BYS89" s="41"/>
      <c r="BYT89" s="41"/>
      <c r="BYU89" s="41"/>
      <c r="BYV89" s="41"/>
      <c r="BYW89" s="41"/>
      <c r="BYX89" s="41"/>
      <c r="BYY89" s="41"/>
      <c r="BYZ89" s="41"/>
      <c r="BZA89" s="41"/>
      <c r="BZB89" s="41"/>
      <c r="BZC89" s="41"/>
      <c r="BZD89" s="41"/>
      <c r="BZE89" s="41"/>
      <c r="BZF89" s="41"/>
      <c r="BZG89" s="41"/>
      <c r="BZH89" s="41"/>
      <c r="BZI89" s="41"/>
      <c r="BZJ89" s="41"/>
      <c r="BZK89" s="41"/>
      <c r="BZL89" s="41"/>
      <c r="BZM89" s="41"/>
      <c r="BZN89" s="41"/>
      <c r="BZO89" s="41"/>
      <c r="BZP89" s="41"/>
      <c r="BZQ89" s="41"/>
      <c r="BZR89" s="41"/>
      <c r="BZS89" s="41"/>
      <c r="BZT89" s="41"/>
      <c r="BZU89" s="41"/>
      <c r="BZV89" s="41"/>
      <c r="BZW89" s="41"/>
      <c r="BZX89" s="41"/>
      <c r="BZY89" s="41"/>
      <c r="BZZ89" s="41"/>
      <c r="CAA89" s="41"/>
      <c r="CAB89" s="41"/>
      <c r="CAC89" s="41"/>
      <c r="CAD89" s="41"/>
      <c r="CAE89" s="41"/>
      <c r="CAF89" s="41"/>
      <c r="CAG89" s="41"/>
      <c r="CAH89" s="41"/>
      <c r="CAI89" s="41"/>
      <c r="CAJ89" s="41"/>
      <c r="CAK89" s="41"/>
      <c r="CAL89" s="41"/>
      <c r="CAM89" s="41"/>
      <c r="CAN89" s="41"/>
      <c r="CAO89" s="41"/>
      <c r="CAP89" s="41"/>
      <c r="CAQ89" s="41"/>
      <c r="CAR89" s="41"/>
      <c r="CAS89" s="41"/>
      <c r="CAT89" s="41"/>
      <c r="CAU89" s="41"/>
      <c r="CAV89" s="41"/>
      <c r="CAW89" s="41"/>
      <c r="CAX89" s="41"/>
      <c r="CAY89" s="41"/>
      <c r="CAZ89" s="41"/>
      <c r="CBA89" s="41"/>
      <c r="CBB89" s="41"/>
      <c r="CBC89" s="41"/>
      <c r="CBD89" s="41"/>
      <c r="CBE89" s="41"/>
      <c r="CBF89" s="41"/>
      <c r="CBG89" s="41"/>
      <c r="CBH89" s="41"/>
      <c r="CBI89" s="41"/>
      <c r="CBJ89" s="41"/>
      <c r="CBK89" s="41"/>
      <c r="CBL89" s="41"/>
      <c r="CBM89" s="41"/>
      <c r="CBN89" s="41"/>
      <c r="CBO89" s="41"/>
      <c r="CBP89" s="41"/>
      <c r="CBQ89" s="41"/>
      <c r="CBR89" s="41"/>
      <c r="CBS89" s="41"/>
      <c r="CBT89" s="41"/>
      <c r="CBU89" s="41"/>
      <c r="CBV89" s="41"/>
      <c r="CBW89" s="41"/>
      <c r="CBX89" s="41"/>
      <c r="CBY89" s="41"/>
      <c r="CBZ89" s="41"/>
      <c r="CCA89" s="41"/>
      <c r="CCB89" s="41"/>
      <c r="CCC89" s="41"/>
      <c r="CCD89" s="41"/>
      <c r="CCE89" s="41"/>
      <c r="CCF89" s="41"/>
      <c r="CCG89" s="41"/>
      <c r="CCH89" s="41"/>
      <c r="CCI89" s="41"/>
      <c r="CCJ89" s="41"/>
      <c r="CCK89" s="41"/>
      <c r="CCL89" s="41"/>
      <c r="CCM89" s="41"/>
      <c r="CCN89" s="41"/>
      <c r="CCO89" s="41"/>
      <c r="CCP89" s="41"/>
      <c r="CCQ89" s="41"/>
      <c r="CCR89" s="41"/>
      <c r="CCS89" s="41"/>
      <c r="CCT89" s="41"/>
      <c r="CCU89" s="41"/>
      <c r="CCV89" s="41"/>
      <c r="CCW89" s="41"/>
      <c r="CCX89" s="41"/>
      <c r="CCY89" s="41"/>
      <c r="CCZ89" s="41"/>
      <c r="CDA89" s="41"/>
      <c r="CDB89" s="41"/>
      <c r="CDC89" s="41"/>
      <c r="CDD89" s="41"/>
      <c r="CDE89" s="41"/>
      <c r="CDF89" s="41"/>
      <c r="CDG89" s="41"/>
      <c r="CDH89" s="41"/>
      <c r="CDI89" s="41"/>
      <c r="CDJ89" s="41"/>
      <c r="CDK89" s="41"/>
      <c r="CDL89" s="41"/>
      <c r="CDM89" s="41"/>
      <c r="CDN89" s="41"/>
      <c r="CDO89" s="41"/>
      <c r="CDP89" s="41"/>
      <c r="CDQ89" s="41"/>
      <c r="CDR89" s="41"/>
      <c r="CDS89" s="41"/>
      <c r="CDT89" s="41"/>
      <c r="CDU89" s="41"/>
      <c r="CDV89" s="41"/>
      <c r="CDW89" s="41"/>
      <c r="CDX89" s="41"/>
      <c r="CDY89" s="41"/>
      <c r="CDZ89" s="41"/>
      <c r="CEA89" s="41"/>
      <c r="CEB89" s="41"/>
      <c r="CEC89" s="41"/>
      <c r="CED89" s="41"/>
      <c r="CEE89" s="41"/>
      <c r="CEF89" s="41"/>
      <c r="CEG89" s="41"/>
      <c r="CEH89" s="41"/>
      <c r="CEI89" s="41"/>
      <c r="CEJ89" s="41"/>
      <c r="CEK89" s="41"/>
      <c r="CEL89" s="41"/>
      <c r="CEM89" s="41"/>
      <c r="CEN89" s="41"/>
      <c r="CEO89" s="41"/>
      <c r="CEP89" s="41"/>
      <c r="CEQ89" s="41"/>
      <c r="CER89" s="41"/>
      <c r="CES89" s="41"/>
      <c r="CET89" s="41"/>
      <c r="CEU89" s="41"/>
      <c r="CEV89" s="41"/>
      <c r="CEW89" s="41"/>
      <c r="CEX89" s="41"/>
      <c r="CEY89" s="41"/>
      <c r="CEZ89" s="41"/>
      <c r="CFA89" s="41"/>
      <c r="CFB89" s="41"/>
      <c r="CFC89" s="41"/>
      <c r="CFD89" s="41"/>
      <c r="CFE89" s="41"/>
      <c r="CFF89" s="41"/>
      <c r="CFG89" s="41"/>
      <c r="CFH89" s="41"/>
      <c r="CFI89" s="41"/>
      <c r="CFJ89" s="41"/>
      <c r="CFK89" s="41"/>
      <c r="CFL89" s="41"/>
      <c r="CFM89" s="41"/>
      <c r="CFN89" s="41"/>
      <c r="CFO89" s="41"/>
      <c r="CFP89" s="41"/>
      <c r="CFQ89" s="41"/>
      <c r="CFR89" s="41"/>
      <c r="CFS89" s="41"/>
      <c r="CFT89" s="41"/>
      <c r="CFU89" s="41"/>
      <c r="CFV89" s="41"/>
      <c r="CFW89" s="41"/>
      <c r="CFX89" s="41"/>
      <c r="CFY89" s="41"/>
      <c r="CFZ89" s="41"/>
      <c r="CGA89" s="41"/>
      <c r="CGB89" s="41"/>
      <c r="CGC89" s="41"/>
      <c r="CGD89" s="41"/>
      <c r="CGE89" s="41"/>
      <c r="CGF89" s="41"/>
      <c r="CGG89" s="41"/>
      <c r="CGH89" s="41"/>
      <c r="CGI89" s="41"/>
      <c r="CGJ89" s="41"/>
      <c r="CGK89" s="41"/>
      <c r="CGL89" s="41"/>
      <c r="CGM89" s="41"/>
      <c r="CGN89" s="41"/>
      <c r="CGO89" s="41"/>
      <c r="CGP89" s="41"/>
      <c r="CGQ89" s="41"/>
      <c r="CGR89" s="41"/>
      <c r="CGS89" s="41"/>
      <c r="CGT89" s="41"/>
      <c r="CGU89" s="41"/>
      <c r="CGV89" s="41"/>
      <c r="CGW89" s="41"/>
      <c r="CGX89" s="41"/>
      <c r="CGY89" s="41"/>
      <c r="CGZ89" s="41"/>
      <c r="CHA89" s="41"/>
      <c r="CHB89" s="41"/>
      <c r="CHC89" s="41"/>
      <c r="CHD89" s="41"/>
      <c r="CHE89" s="41"/>
      <c r="CHF89" s="41"/>
      <c r="CHG89" s="41"/>
      <c r="CHH89" s="41"/>
      <c r="CHI89" s="41"/>
      <c r="CHJ89" s="41"/>
      <c r="CHK89" s="41"/>
      <c r="CHL89" s="41"/>
      <c r="CHM89" s="41"/>
      <c r="CHN89" s="41"/>
      <c r="CHO89" s="41"/>
      <c r="CHP89" s="41"/>
      <c r="CHQ89" s="41"/>
      <c r="CHR89" s="41"/>
      <c r="CHS89" s="41"/>
      <c r="CHT89" s="41"/>
      <c r="CHU89" s="41"/>
      <c r="CHV89" s="41"/>
      <c r="CHW89" s="41"/>
      <c r="CHX89" s="41"/>
      <c r="CHY89" s="41"/>
      <c r="CHZ89" s="41"/>
      <c r="CIA89" s="41"/>
      <c r="CIB89" s="41"/>
      <c r="CIC89" s="41"/>
      <c r="CID89" s="41"/>
      <c r="CIE89" s="41"/>
      <c r="CIF89" s="41"/>
      <c r="CIG89" s="41"/>
      <c r="CIH89" s="41"/>
      <c r="CII89" s="41"/>
      <c r="CIJ89" s="41"/>
      <c r="CIK89" s="41"/>
      <c r="CIL89" s="41"/>
      <c r="CIM89" s="41"/>
      <c r="CIN89" s="41"/>
      <c r="CIO89" s="41"/>
      <c r="CIP89" s="41"/>
      <c r="CIQ89" s="41"/>
      <c r="CIR89" s="41"/>
      <c r="CIS89" s="41"/>
      <c r="CIT89" s="41"/>
      <c r="CIU89" s="41"/>
      <c r="CIV89" s="41"/>
      <c r="CIW89" s="41"/>
      <c r="CIX89" s="41"/>
      <c r="CIY89" s="41"/>
      <c r="CIZ89" s="41"/>
      <c r="CJA89" s="41"/>
      <c r="CJB89" s="41"/>
      <c r="CJC89" s="41"/>
      <c r="CJD89" s="41"/>
      <c r="CJE89" s="41"/>
      <c r="CJF89" s="41"/>
      <c r="CJG89" s="41"/>
      <c r="CJH89" s="41"/>
      <c r="CJI89" s="41"/>
      <c r="CJJ89" s="41"/>
      <c r="CJK89" s="41"/>
      <c r="CJL89" s="41"/>
      <c r="CJM89" s="41"/>
      <c r="CJN89" s="41"/>
      <c r="CJO89" s="41"/>
      <c r="CJP89" s="41"/>
      <c r="CJQ89" s="41"/>
      <c r="CJR89" s="41"/>
      <c r="CJS89" s="41"/>
      <c r="CJT89" s="41"/>
      <c r="CJU89" s="41"/>
      <c r="CJV89" s="41"/>
      <c r="CJW89" s="41"/>
      <c r="CJX89" s="41"/>
      <c r="CJY89" s="41"/>
      <c r="CJZ89" s="41"/>
      <c r="CKA89" s="41"/>
      <c r="CKB89" s="41"/>
      <c r="CKC89" s="41"/>
      <c r="CKD89" s="41"/>
      <c r="CKE89" s="41"/>
      <c r="CKF89" s="41"/>
      <c r="CKG89" s="41"/>
      <c r="CKH89" s="41"/>
      <c r="CKI89" s="41"/>
      <c r="CKJ89" s="41"/>
      <c r="CKK89" s="41"/>
      <c r="CKL89" s="41"/>
      <c r="CKM89" s="41"/>
      <c r="CKN89" s="41"/>
      <c r="CKO89" s="41"/>
      <c r="CKP89" s="41"/>
      <c r="CKQ89" s="41"/>
      <c r="CKR89" s="41"/>
      <c r="CKS89" s="41"/>
      <c r="CKT89" s="41"/>
      <c r="CKU89" s="41"/>
      <c r="CKV89" s="41"/>
      <c r="CKW89" s="41"/>
      <c r="CKX89" s="41"/>
      <c r="CKY89" s="41"/>
      <c r="CKZ89" s="41"/>
      <c r="CLA89" s="41"/>
      <c r="CLB89" s="41"/>
      <c r="CLC89" s="41"/>
      <c r="CLD89" s="41"/>
      <c r="CLE89" s="41"/>
      <c r="CLF89" s="41"/>
      <c r="CLG89" s="41"/>
      <c r="CLH89" s="41"/>
      <c r="CLI89" s="41"/>
      <c r="CLJ89" s="41"/>
      <c r="CLK89" s="41"/>
      <c r="CLL89" s="41"/>
      <c r="CLM89" s="41"/>
      <c r="CLN89" s="41"/>
      <c r="CLO89" s="41"/>
      <c r="CLP89" s="41"/>
      <c r="CLQ89" s="41"/>
      <c r="CLR89" s="41"/>
      <c r="CLS89" s="41"/>
      <c r="CLT89" s="41"/>
      <c r="CLU89" s="41"/>
      <c r="CLV89" s="41"/>
      <c r="CLW89" s="41"/>
      <c r="CLX89" s="41"/>
      <c r="CLY89" s="41"/>
      <c r="CLZ89" s="41"/>
      <c r="CMA89" s="41"/>
      <c r="CMB89" s="41"/>
      <c r="CMC89" s="41"/>
      <c r="CMD89" s="41"/>
      <c r="CME89" s="41"/>
      <c r="CMF89" s="41"/>
      <c r="CMG89" s="41"/>
      <c r="CMH89" s="41"/>
      <c r="CMI89" s="41"/>
      <c r="CMJ89" s="41"/>
      <c r="CMK89" s="41"/>
      <c r="CML89" s="41"/>
      <c r="CMM89" s="41"/>
      <c r="CMN89" s="41"/>
      <c r="CMO89" s="41"/>
      <c r="CMP89" s="41"/>
      <c r="CMQ89" s="41"/>
      <c r="CMR89" s="41"/>
      <c r="CMS89" s="41"/>
      <c r="CMT89" s="41"/>
      <c r="CMU89" s="41"/>
      <c r="CMV89" s="41"/>
      <c r="CMW89" s="41"/>
      <c r="CMX89" s="41"/>
      <c r="CMY89" s="41"/>
      <c r="CMZ89" s="41"/>
      <c r="CNA89" s="41"/>
      <c r="CNB89" s="41"/>
      <c r="CNC89" s="41"/>
      <c r="CND89" s="41"/>
      <c r="CNE89" s="41"/>
      <c r="CNF89" s="41"/>
      <c r="CNG89" s="41"/>
      <c r="CNH89" s="41"/>
      <c r="CNI89" s="41"/>
      <c r="CNJ89" s="41"/>
      <c r="CNK89" s="41"/>
      <c r="CNL89" s="41"/>
      <c r="CNM89" s="41"/>
      <c r="CNN89" s="41"/>
      <c r="CNO89" s="41"/>
      <c r="CNP89" s="41"/>
      <c r="CNQ89" s="41"/>
      <c r="CNR89" s="41"/>
      <c r="CNS89" s="41"/>
      <c r="CNT89" s="41"/>
      <c r="CNU89" s="41"/>
      <c r="CNV89" s="41"/>
      <c r="CNW89" s="41"/>
      <c r="CNX89" s="41"/>
      <c r="CNY89" s="41"/>
      <c r="CNZ89" s="41"/>
      <c r="COA89" s="41"/>
      <c r="COB89" s="41"/>
      <c r="COC89" s="41"/>
      <c r="COD89" s="41"/>
      <c r="COE89" s="41"/>
      <c r="COF89" s="41"/>
      <c r="COG89" s="41"/>
      <c r="COH89" s="41"/>
      <c r="COI89" s="41"/>
      <c r="COJ89" s="41"/>
      <c r="COK89" s="41"/>
      <c r="COL89" s="41"/>
      <c r="COM89" s="41"/>
      <c r="CON89" s="41"/>
      <c r="COO89" s="41"/>
      <c r="COP89" s="41"/>
      <c r="COQ89" s="41"/>
      <c r="COR89" s="41"/>
      <c r="COS89" s="41"/>
      <c r="COT89" s="41"/>
      <c r="COU89" s="41"/>
      <c r="COV89" s="41"/>
      <c r="COW89" s="41"/>
      <c r="COX89" s="41"/>
      <c r="COY89" s="41"/>
      <c r="COZ89" s="41"/>
      <c r="CPA89" s="41"/>
      <c r="CPB89" s="41"/>
      <c r="CPC89" s="41"/>
      <c r="CPD89" s="41"/>
      <c r="CPE89" s="41"/>
      <c r="CPF89" s="41"/>
      <c r="CPG89" s="41"/>
      <c r="CPH89" s="41"/>
      <c r="CPI89" s="41"/>
      <c r="CPJ89" s="41"/>
      <c r="CPK89" s="41"/>
      <c r="CPL89" s="41"/>
      <c r="CPM89" s="41"/>
      <c r="CPN89" s="41"/>
      <c r="CPO89" s="41"/>
      <c r="CPP89" s="41"/>
      <c r="CPQ89" s="41"/>
      <c r="CPR89" s="41"/>
      <c r="CPS89" s="41"/>
      <c r="CPT89" s="41"/>
      <c r="CPU89" s="41"/>
      <c r="CPV89" s="41"/>
      <c r="CPW89" s="41"/>
      <c r="CPX89" s="41"/>
      <c r="CPY89" s="41"/>
      <c r="CPZ89" s="41"/>
      <c r="CQA89" s="41"/>
      <c r="CQB89" s="41"/>
      <c r="CQC89" s="41"/>
      <c r="CQD89" s="41"/>
      <c r="CQE89" s="41"/>
      <c r="CQF89" s="41"/>
      <c r="CQG89" s="41"/>
      <c r="CQH89" s="41"/>
      <c r="CQI89" s="41"/>
      <c r="CQJ89" s="41"/>
      <c r="CQK89" s="41"/>
      <c r="CQL89" s="41"/>
      <c r="CQM89" s="41"/>
      <c r="CQN89" s="41"/>
      <c r="CQO89" s="41"/>
      <c r="CQP89" s="41"/>
      <c r="CQQ89" s="41"/>
      <c r="CQR89" s="41"/>
      <c r="CQS89" s="41"/>
      <c r="CQT89" s="41"/>
      <c r="CQU89" s="41"/>
      <c r="CQV89" s="41"/>
      <c r="CQW89" s="41"/>
      <c r="CQX89" s="41"/>
      <c r="CQY89" s="41"/>
      <c r="CQZ89" s="41"/>
      <c r="CRA89" s="41"/>
      <c r="CRB89" s="41"/>
      <c r="CRC89" s="41"/>
      <c r="CRD89" s="41"/>
      <c r="CRE89" s="41"/>
      <c r="CRF89" s="41"/>
      <c r="CRG89" s="41"/>
      <c r="CRH89" s="41"/>
      <c r="CRI89" s="41"/>
      <c r="CRJ89" s="41"/>
      <c r="CRK89" s="41"/>
      <c r="CRL89" s="41"/>
      <c r="CRM89" s="41"/>
      <c r="CRN89" s="41"/>
      <c r="CRO89" s="41"/>
      <c r="CRP89" s="41"/>
      <c r="CRQ89" s="41"/>
      <c r="CRR89" s="41"/>
      <c r="CRS89" s="41"/>
      <c r="CRT89" s="41"/>
      <c r="CRU89" s="41"/>
      <c r="CRV89" s="41"/>
      <c r="CRW89" s="41"/>
      <c r="CRX89" s="41"/>
      <c r="CRY89" s="41"/>
      <c r="CRZ89" s="41"/>
      <c r="CSA89" s="41"/>
      <c r="CSB89" s="41"/>
      <c r="CSC89" s="41"/>
      <c r="CSD89" s="41"/>
      <c r="CSE89" s="41"/>
      <c r="CSF89" s="41"/>
      <c r="CSG89" s="41"/>
      <c r="CSH89" s="41"/>
      <c r="CSI89" s="41"/>
      <c r="CSJ89" s="41"/>
      <c r="CSK89" s="41"/>
      <c r="CSL89" s="41"/>
      <c r="CSM89" s="41"/>
      <c r="CSN89" s="41"/>
      <c r="CSO89" s="41"/>
      <c r="CSP89" s="41"/>
      <c r="CSQ89" s="41"/>
      <c r="CSR89" s="41"/>
      <c r="CSS89" s="41"/>
      <c r="CST89" s="41"/>
      <c r="CSU89" s="41"/>
      <c r="CSV89" s="41"/>
      <c r="CSW89" s="41"/>
      <c r="CSX89" s="41"/>
      <c r="CSY89" s="41"/>
      <c r="CSZ89" s="41"/>
      <c r="CTA89" s="41"/>
      <c r="CTB89" s="41"/>
      <c r="CTC89" s="41"/>
      <c r="CTD89" s="41"/>
      <c r="CTE89" s="41"/>
      <c r="CTF89" s="41"/>
      <c r="CTG89" s="41"/>
      <c r="CTH89" s="41"/>
      <c r="CTI89" s="41"/>
      <c r="CTJ89" s="41"/>
      <c r="CTK89" s="41"/>
      <c r="CTL89" s="41"/>
      <c r="CTM89" s="41"/>
      <c r="CTN89" s="41"/>
      <c r="CTO89" s="41"/>
      <c r="CTP89" s="41"/>
      <c r="CTQ89" s="41"/>
      <c r="CTR89" s="41"/>
      <c r="CTS89" s="41"/>
      <c r="CTT89" s="41"/>
      <c r="CTU89" s="41"/>
      <c r="CTV89" s="41"/>
      <c r="CTW89" s="41"/>
      <c r="CTX89" s="41"/>
      <c r="CTY89" s="41"/>
      <c r="CTZ89" s="41"/>
      <c r="CUA89" s="41"/>
      <c r="CUB89" s="41"/>
      <c r="CUC89" s="41"/>
      <c r="CUD89" s="41"/>
      <c r="CUE89" s="41"/>
      <c r="CUF89" s="41"/>
      <c r="CUG89" s="41"/>
      <c r="CUH89" s="41"/>
      <c r="CUI89" s="41"/>
      <c r="CUJ89" s="41"/>
      <c r="CUK89" s="41"/>
      <c r="CUL89" s="41"/>
      <c r="CUM89" s="41"/>
      <c r="CUN89" s="41"/>
      <c r="CUO89" s="41"/>
      <c r="CUP89" s="41"/>
      <c r="CUQ89" s="41"/>
      <c r="CUR89" s="41"/>
      <c r="CUS89" s="41"/>
      <c r="CUT89" s="41"/>
      <c r="CUU89" s="41"/>
      <c r="CUV89" s="41"/>
      <c r="CUW89" s="41"/>
      <c r="CUX89" s="41"/>
      <c r="CUY89" s="41"/>
      <c r="CUZ89" s="41"/>
      <c r="CVA89" s="41"/>
      <c r="CVB89" s="41"/>
      <c r="CVC89" s="41"/>
      <c r="CVD89" s="41"/>
      <c r="CVE89" s="41"/>
      <c r="CVF89" s="41"/>
      <c r="CVG89" s="41"/>
      <c r="CVH89" s="41"/>
      <c r="CVI89" s="41"/>
      <c r="CVJ89" s="41"/>
      <c r="CVK89" s="41"/>
      <c r="CVL89" s="41"/>
      <c r="CVM89" s="41"/>
      <c r="CVN89" s="41"/>
      <c r="CVO89" s="41"/>
      <c r="CVP89" s="41"/>
      <c r="CVQ89" s="41"/>
      <c r="CVR89" s="41"/>
      <c r="CVS89" s="41"/>
      <c r="CVT89" s="41"/>
      <c r="CVU89" s="41"/>
      <c r="CVV89" s="41"/>
      <c r="CVW89" s="41"/>
      <c r="CVX89" s="41"/>
      <c r="CVY89" s="41"/>
      <c r="CVZ89" s="41"/>
      <c r="CWA89" s="41"/>
      <c r="CWB89" s="41"/>
      <c r="CWC89" s="41"/>
      <c r="CWD89" s="41"/>
      <c r="CWE89" s="41"/>
      <c r="CWF89" s="41"/>
      <c r="CWG89" s="41"/>
      <c r="CWH89" s="41"/>
      <c r="CWI89" s="41"/>
      <c r="CWJ89" s="41"/>
      <c r="CWK89" s="41"/>
      <c r="CWL89" s="41"/>
      <c r="CWM89" s="41"/>
      <c r="CWN89" s="41"/>
      <c r="CWO89" s="41"/>
      <c r="CWP89" s="41"/>
      <c r="CWQ89" s="41"/>
      <c r="CWR89" s="41"/>
      <c r="CWS89" s="41"/>
      <c r="CWT89" s="41"/>
      <c r="CWU89" s="41"/>
      <c r="CWV89" s="41"/>
      <c r="CWW89" s="41"/>
      <c r="CWX89" s="41"/>
      <c r="CWY89" s="41"/>
      <c r="CWZ89" s="41"/>
      <c r="CXA89" s="41"/>
      <c r="CXB89" s="41"/>
      <c r="CXC89" s="41"/>
      <c r="CXD89" s="41"/>
      <c r="CXE89" s="41"/>
      <c r="CXF89" s="41"/>
      <c r="CXG89" s="41"/>
      <c r="CXH89" s="41"/>
      <c r="CXI89" s="41"/>
      <c r="CXJ89" s="41"/>
      <c r="CXK89" s="41"/>
      <c r="CXL89" s="41"/>
      <c r="CXM89" s="41"/>
      <c r="CXN89" s="41"/>
      <c r="CXO89" s="41"/>
      <c r="CXP89" s="41"/>
      <c r="CXQ89" s="41"/>
      <c r="CXR89" s="41"/>
      <c r="CXS89" s="41"/>
      <c r="CXT89" s="41"/>
      <c r="CXU89" s="41"/>
      <c r="CXV89" s="41"/>
      <c r="CXW89" s="41"/>
      <c r="CXX89" s="41"/>
      <c r="CXY89" s="41"/>
      <c r="CXZ89" s="41"/>
      <c r="CYA89" s="41"/>
      <c r="CYB89" s="41"/>
      <c r="CYC89" s="41"/>
      <c r="CYD89" s="41"/>
      <c r="CYE89" s="41"/>
      <c r="CYF89" s="41"/>
      <c r="CYG89" s="41"/>
      <c r="CYH89" s="41"/>
      <c r="CYI89" s="41"/>
      <c r="CYJ89" s="41"/>
      <c r="CYK89" s="41"/>
      <c r="CYL89" s="41"/>
      <c r="CYM89" s="41"/>
      <c r="CYN89" s="41"/>
      <c r="CYO89" s="41"/>
      <c r="CYP89" s="41"/>
      <c r="CYQ89" s="41"/>
      <c r="CYR89" s="41"/>
      <c r="CYS89" s="41"/>
      <c r="CYT89" s="41"/>
      <c r="CYU89" s="41"/>
      <c r="CYV89" s="41"/>
      <c r="CYW89" s="41"/>
      <c r="CYX89" s="41"/>
      <c r="CYY89" s="41"/>
      <c r="CYZ89" s="41"/>
      <c r="CZA89" s="41"/>
      <c r="CZB89" s="41"/>
      <c r="CZC89" s="41"/>
      <c r="CZD89" s="41"/>
      <c r="CZE89" s="41"/>
      <c r="CZF89" s="41"/>
      <c r="CZG89" s="41"/>
      <c r="CZH89" s="41"/>
      <c r="CZI89" s="41"/>
      <c r="CZJ89" s="41"/>
      <c r="CZK89" s="41"/>
      <c r="CZL89" s="41"/>
      <c r="CZM89" s="41"/>
      <c r="CZN89" s="41"/>
      <c r="CZO89" s="41"/>
      <c r="CZP89" s="41"/>
      <c r="CZQ89" s="41"/>
      <c r="CZR89" s="41"/>
      <c r="CZS89" s="41"/>
      <c r="CZT89" s="41"/>
      <c r="CZU89" s="41"/>
      <c r="CZV89" s="41"/>
      <c r="CZW89" s="41"/>
      <c r="CZX89" s="41"/>
      <c r="CZY89" s="41"/>
      <c r="CZZ89" s="41"/>
      <c r="DAA89" s="41"/>
      <c r="DAB89" s="41"/>
      <c r="DAC89" s="41"/>
      <c r="DAD89" s="41"/>
      <c r="DAE89" s="41"/>
      <c r="DAF89" s="41"/>
      <c r="DAG89" s="41"/>
      <c r="DAH89" s="41"/>
      <c r="DAI89" s="41"/>
      <c r="DAJ89" s="41"/>
      <c r="DAK89" s="41"/>
      <c r="DAL89" s="41"/>
      <c r="DAM89" s="41"/>
      <c r="DAN89" s="41"/>
      <c r="DAO89" s="41"/>
      <c r="DAP89" s="41"/>
      <c r="DAQ89" s="41"/>
      <c r="DAR89" s="41"/>
      <c r="DAS89" s="41"/>
      <c r="DAT89" s="41"/>
      <c r="DAU89" s="41"/>
      <c r="DAV89" s="41"/>
      <c r="DAW89" s="41"/>
      <c r="DAX89" s="41"/>
      <c r="DAY89" s="41"/>
      <c r="DAZ89" s="41"/>
      <c r="DBA89" s="41"/>
      <c r="DBB89" s="41"/>
      <c r="DBC89" s="41"/>
      <c r="DBD89" s="41"/>
      <c r="DBE89" s="41"/>
      <c r="DBF89" s="41"/>
      <c r="DBG89" s="41"/>
      <c r="DBH89" s="41"/>
      <c r="DBI89" s="41"/>
      <c r="DBJ89" s="41"/>
      <c r="DBK89" s="41"/>
      <c r="DBL89" s="41"/>
      <c r="DBM89" s="41"/>
      <c r="DBN89" s="41"/>
      <c r="DBO89" s="41"/>
      <c r="DBP89" s="41"/>
      <c r="DBQ89" s="41"/>
      <c r="DBR89" s="41"/>
      <c r="DBS89" s="41"/>
      <c r="DBT89" s="41"/>
      <c r="DBU89" s="41"/>
      <c r="DBV89" s="41"/>
      <c r="DBW89" s="41"/>
      <c r="DBX89" s="41"/>
      <c r="DBY89" s="41"/>
      <c r="DBZ89" s="41"/>
      <c r="DCA89" s="41"/>
      <c r="DCB89" s="41"/>
      <c r="DCC89" s="41"/>
      <c r="DCD89" s="41"/>
      <c r="DCE89" s="41"/>
      <c r="DCF89" s="41"/>
      <c r="DCG89" s="41"/>
      <c r="DCH89" s="41"/>
      <c r="DCI89" s="41"/>
      <c r="DCJ89" s="41"/>
      <c r="DCK89" s="41"/>
      <c r="DCL89" s="41"/>
      <c r="DCM89" s="41"/>
      <c r="DCN89" s="41"/>
      <c r="DCO89" s="41"/>
      <c r="DCP89" s="41"/>
      <c r="DCQ89" s="41"/>
      <c r="DCR89" s="41"/>
      <c r="DCS89" s="41"/>
      <c r="DCT89" s="41"/>
      <c r="DCU89" s="41"/>
      <c r="DCV89" s="41"/>
      <c r="DCW89" s="41"/>
      <c r="DCX89" s="41"/>
      <c r="DCY89" s="41"/>
      <c r="DCZ89" s="41"/>
      <c r="DDA89" s="41"/>
      <c r="DDB89" s="41"/>
      <c r="DDC89" s="41"/>
      <c r="DDD89" s="41"/>
      <c r="DDE89" s="41"/>
      <c r="DDF89" s="41"/>
      <c r="DDG89" s="41"/>
      <c r="DDH89" s="41"/>
      <c r="DDI89" s="41"/>
      <c r="DDJ89" s="41"/>
      <c r="DDK89" s="41"/>
      <c r="DDL89" s="41"/>
      <c r="DDM89" s="41"/>
      <c r="DDN89" s="41"/>
      <c r="DDO89" s="41"/>
      <c r="DDP89" s="41"/>
      <c r="DDQ89" s="41"/>
      <c r="DDR89" s="41"/>
      <c r="DDS89" s="41"/>
      <c r="DDT89" s="41"/>
      <c r="DDU89" s="41"/>
      <c r="DDV89" s="41"/>
      <c r="DDW89" s="41"/>
      <c r="DDX89" s="41"/>
      <c r="DDY89" s="41"/>
      <c r="DDZ89" s="41"/>
      <c r="DEA89" s="41"/>
      <c r="DEB89" s="41"/>
      <c r="DEC89" s="41"/>
      <c r="DED89" s="41"/>
      <c r="DEE89" s="41"/>
      <c r="DEF89" s="41"/>
      <c r="DEG89" s="41"/>
      <c r="DEH89" s="41"/>
      <c r="DEI89" s="41"/>
      <c r="DEJ89" s="41"/>
      <c r="DEK89" s="41"/>
      <c r="DEL89" s="41"/>
      <c r="DEM89" s="41"/>
      <c r="DEN89" s="41"/>
      <c r="DEO89" s="41"/>
      <c r="DEP89" s="41"/>
      <c r="DEQ89" s="41"/>
      <c r="DER89" s="41"/>
      <c r="DES89" s="41"/>
      <c r="DET89" s="41"/>
      <c r="DEU89" s="41"/>
      <c r="DEV89" s="41"/>
      <c r="DEW89" s="41"/>
      <c r="DEX89" s="41"/>
      <c r="DEY89" s="41"/>
      <c r="DEZ89" s="41"/>
      <c r="DFA89" s="41"/>
      <c r="DFB89" s="41"/>
      <c r="DFC89" s="41"/>
      <c r="DFD89" s="41"/>
      <c r="DFE89" s="41"/>
      <c r="DFF89" s="41"/>
      <c r="DFG89" s="41"/>
      <c r="DFH89" s="41"/>
      <c r="DFI89" s="41"/>
      <c r="DFJ89" s="41"/>
      <c r="DFK89" s="41"/>
      <c r="DFL89" s="41"/>
      <c r="DFM89" s="41"/>
      <c r="DFN89" s="41"/>
      <c r="DFO89" s="41"/>
      <c r="DFP89" s="41"/>
      <c r="DFQ89" s="41"/>
      <c r="DFR89" s="41"/>
      <c r="DFS89" s="41"/>
      <c r="DFT89" s="41"/>
      <c r="DFU89" s="41"/>
      <c r="DFV89" s="41"/>
      <c r="DFW89" s="41"/>
      <c r="DFX89" s="41"/>
      <c r="DFY89" s="41"/>
      <c r="DFZ89" s="41"/>
      <c r="DGA89" s="41"/>
      <c r="DGB89" s="41"/>
      <c r="DGC89" s="41"/>
      <c r="DGD89" s="41"/>
      <c r="DGE89" s="41"/>
      <c r="DGF89" s="41"/>
      <c r="DGG89" s="41"/>
      <c r="DGH89" s="41"/>
      <c r="DGI89" s="41"/>
      <c r="DGJ89" s="41"/>
      <c r="DGK89" s="41"/>
      <c r="DGL89" s="41"/>
      <c r="DGM89" s="41"/>
      <c r="DGN89" s="41"/>
      <c r="DGO89" s="41"/>
      <c r="DGP89" s="41"/>
      <c r="DGQ89" s="41"/>
      <c r="DGR89" s="41"/>
      <c r="DGS89" s="41"/>
      <c r="DGT89" s="41"/>
      <c r="DGU89" s="41"/>
      <c r="DGV89" s="41"/>
      <c r="DGW89" s="41"/>
      <c r="DGX89" s="41"/>
      <c r="DGY89" s="41"/>
      <c r="DGZ89" s="41"/>
      <c r="DHA89" s="41"/>
      <c r="DHB89" s="41"/>
      <c r="DHC89" s="41"/>
      <c r="DHD89" s="41"/>
      <c r="DHE89" s="41"/>
      <c r="DHF89" s="41"/>
      <c r="DHG89" s="41"/>
      <c r="DHH89" s="41"/>
      <c r="DHI89" s="41"/>
      <c r="DHJ89" s="41"/>
      <c r="DHK89" s="41"/>
      <c r="DHL89" s="41"/>
      <c r="DHM89" s="41"/>
      <c r="DHN89" s="41"/>
      <c r="DHO89" s="41"/>
      <c r="DHP89" s="41"/>
      <c r="DHQ89" s="41"/>
      <c r="DHR89" s="41"/>
      <c r="DHS89" s="41"/>
      <c r="DHT89" s="41"/>
      <c r="DHU89" s="41"/>
      <c r="DHV89" s="41"/>
      <c r="DHW89" s="41"/>
      <c r="DHX89" s="41"/>
      <c r="DHY89" s="41"/>
      <c r="DHZ89" s="41"/>
      <c r="DIA89" s="41"/>
      <c r="DIB89" s="41"/>
      <c r="DIC89" s="41"/>
      <c r="DID89" s="41"/>
      <c r="DIE89" s="41"/>
      <c r="DIF89" s="41"/>
      <c r="DIG89" s="41"/>
      <c r="DIH89" s="41"/>
      <c r="DII89" s="41"/>
      <c r="DIJ89" s="41"/>
      <c r="DIK89" s="41"/>
      <c r="DIL89" s="41"/>
      <c r="DIM89" s="41"/>
      <c r="DIN89" s="41"/>
      <c r="DIO89" s="41"/>
      <c r="DIP89" s="41"/>
      <c r="DIQ89" s="41"/>
      <c r="DIR89" s="41"/>
      <c r="DIS89" s="41"/>
      <c r="DIT89" s="41"/>
      <c r="DIU89" s="41"/>
      <c r="DIV89" s="41"/>
      <c r="DIW89" s="41"/>
      <c r="DIX89" s="41"/>
      <c r="DIY89" s="41"/>
      <c r="DIZ89" s="41"/>
      <c r="DJA89" s="41"/>
      <c r="DJB89" s="41"/>
      <c r="DJC89" s="41"/>
      <c r="DJD89" s="41"/>
      <c r="DJE89" s="41"/>
      <c r="DJF89" s="41"/>
      <c r="DJG89" s="41"/>
      <c r="DJH89" s="41"/>
      <c r="DJI89" s="41"/>
      <c r="DJJ89" s="41"/>
      <c r="DJK89" s="41"/>
      <c r="DJL89" s="41"/>
      <c r="DJM89" s="41"/>
      <c r="DJN89" s="41"/>
      <c r="DJO89" s="41"/>
      <c r="DJP89" s="41"/>
      <c r="DJQ89" s="41"/>
      <c r="DJR89" s="41"/>
      <c r="DJS89" s="41"/>
      <c r="DJT89" s="41"/>
      <c r="DJU89" s="41"/>
      <c r="DJV89" s="41"/>
      <c r="DJW89" s="41"/>
      <c r="DJX89" s="41"/>
      <c r="DJY89" s="41"/>
      <c r="DJZ89" s="41"/>
      <c r="DKA89" s="41"/>
      <c r="DKB89" s="41"/>
      <c r="DKC89" s="41"/>
      <c r="DKD89" s="41"/>
      <c r="DKE89" s="41"/>
      <c r="DKF89" s="41"/>
      <c r="DKG89" s="41"/>
      <c r="DKH89" s="41"/>
      <c r="DKI89" s="41"/>
      <c r="DKJ89" s="41"/>
      <c r="DKK89" s="41"/>
      <c r="DKL89" s="41"/>
      <c r="DKM89" s="41"/>
      <c r="DKN89" s="41"/>
      <c r="DKO89" s="41"/>
      <c r="DKP89" s="41"/>
      <c r="DKQ89" s="41"/>
      <c r="DKR89" s="41"/>
      <c r="DKS89" s="41"/>
      <c r="DKT89" s="41"/>
      <c r="DKU89" s="41"/>
      <c r="DKV89" s="41"/>
      <c r="DKW89" s="41"/>
      <c r="DKX89" s="41"/>
      <c r="DKY89" s="41"/>
      <c r="DKZ89" s="41"/>
      <c r="DLA89" s="41"/>
      <c r="DLB89" s="41"/>
      <c r="DLC89" s="41"/>
      <c r="DLD89" s="41"/>
      <c r="DLE89" s="41"/>
      <c r="DLF89" s="41"/>
      <c r="DLG89" s="41"/>
      <c r="DLH89" s="41"/>
      <c r="DLI89" s="41"/>
      <c r="DLJ89" s="41"/>
      <c r="DLK89" s="41"/>
      <c r="DLL89" s="41"/>
      <c r="DLM89" s="41"/>
      <c r="DLN89" s="41"/>
      <c r="DLO89" s="41"/>
      <c r="DLP89" s="41"/>
      <c r="DLQ89" s="41"/>
      <c r="DLR89" s="41"/>
      <c r="DLS89" s="41"/>
      <c r="DLT89" s="41"/>
      <c r="DLU89" s="41"/>
      <c r="DLV89" s="41"/>
      <c r="DLW89" s="41"/>
      <c r="DLX89" s="41"/>
      <c r="DLY89" s="41"/>
      <c r="DLZ89" s="41"/>
      <c r="DMA89" s="41"/>
      <c r="DMB89" s="41"/>
      <c r="DMC89" s="41"/>
      <c r="DMD89" s="41"/>
      <c r="DME89" s="41"/>
      <c r="DMF89" s="41"/>
      <c r="DMG89" s="41"/>
      <c r="DMH89" s="41"/>
      <c r="DMI89" s="41"/>
      <c r="DMJ89" s="41"/>
      <c r="DMK89" s="41"/>
      <c r="DML89" s="41"/>
      <c r="DMM89" s="41"/>
      <c r="DMN89" s="41"/>
      <c r="DMO89" s="41"/>
      <c r="DMP89" s="41"/>
      <c r="DMQ89" s="41"/>
      <c r="DMR89" s="41"/>
      <c r="DMS89" s="41"/>
      <c r="DMT89" s="41"/>
      <c r="DMU89" s="41"/>
      <c r="DMV89" s="41"/>
      <c r="DMW89" s="41"/>
      <c r="DMX89" s="41"/>
      <c r="DMY89" s="41"/>
      <c r="DMZ89" s="41"/>
      <c r="DNA89" s="41"/>
      <c r="DNB89" s="41"/>
      <c r="DNC89" s="41"/>
      <c r="DND89" s="41"/>
      <c r="DNE89" s="41"/>
      <c r="DNF89" s="41"/>
      <c r="DNG89" s="41"/>
      <c r="DNH89" s="41"/>
      <c r="DNI89" s="41"/>
      <c r="DNJ89" s="41"/>
      <c r="DNK89" s="41"/>
      <c r="DNL89" s="41"/>
      <c r="DNM89" s="41"/>
      <c r="DNN89" s="41"/>
      <c r="DNO89" s="41"/>
      <c r="DNP89" s="41"/>
      <c r="DNQ89" s="41"/>
      <c r="DNR89" s="41"/>
      <c r="DNS89" s="41"/>
      <c r="DNT89" s="41"/>
      <c r="DNU89" s="41"/>
      <c r="DNV89" s="41"/>
      <c r="DNW89" s="41"/>
      <c r="DNX89" s="41"/>
      <c r="DNY89" s="41"/>
      <c r="DNZ89" s="41"/>
      <c r="DOA89" s="41"/>
      <c r="DOB89" s="41"/>
      <c r="DOC89" s="41"/>
      <c r="DOD89" s="41"/>
      <c r="DOE89" s="41"/>
      <c r="DOF89" s="41"/>
      <c r="DOG89" s="41"/>
      <c r="DOH89" s="41"/>
      <c r="DOI89" s="41"/>
      <c r="DOJ89" s="41"/>
      <c r="DOK89" s="41"/>
      <c r="DOL89" s="41"/>
      <c r="DOM89" s="41"/>
      <c r="DON89" s="41"/>
      <c r="DOO89" s="41"/>
      <c r="DOP89" s="41"/>
      <c r="DOQ89" s="41"/>
      <c r="DOR89" s="41"/>
      <c r="DOS89" s="41"/>
      <c r="DOT89" s="41"/>
      <c r="DOU89" s="41"/>
      <c r="DOV89" s="41"/>
      <c r="DOW89" s="41"/>
      <c r="DOX89" s="41"/>
      <c r="DOY89" s="41"/>
      <c r="DOZ89" s="41"/>
      <c r="DPA89" s="41"/>
      <c r="DPB89" s="41"/>
      <c r="DPC89" s="41"/>
      <c r="DPD89" s="41"/>
      <c r="DPE89" s="41"/>
      <c r="DPF89" s="41"/>
      <c r="DPG89" s="41"/>
      <c r="DPH89" s="41"/>
      <c r="DPI89" s="41"/>
      <c r="DPJ89" s="41"/>
      <c r="DPK89" s="41"/>
      <c r="DPL89" s="41"/>
      <c r="DPM89" s="41"/>
      <c r="DPN89" s="41"/>
      <c r="DPO89" s="41"/>
      <c r="DPP89" s="41"/>
      <c r="DPQ89" s="41"/>
      <c r="DPR89" s="41"/>
      <c r="DPS89" s="41"/>
      <c r="DPT89" s="41"/>
      <c r="DPU89" s="41"/>
      <c r="DPV89" s="41"/>
      <c r="DPW89" s="41"/>
      <c r="DPX89" s="41"/>
      <c r="DPY89" s="41"/>
      <c r="DPZ89" s="41"/>
      <c r="DQA89" s="41"/>
      <c r="DQB89" s="41"/>
      <c r="DQC89" s="41"/>
      <c r="DQD89" s="41"/>
      <c r="DQE89" s="41"/>
      <c r="DQF89" s="41"/>
      <c r="DQG89" s="41"/>
      <c r="DQH89" s="41"/>
      <c r="DQI89" s="41"/>
      <c r="DQJ89" s="41"/>
      <c r="DQK89" s="41"/>
      <c r="DQL89" s="41"/>
      <c r="DQM89" s="41"/>
      <c r="DQN89" s="41"/>
      <c r="DQO89" s="41"/>
      <c r="DQP89" s="41"/>
      <c r="DQQ89" s="41"/>
      <c r="DQR89" s="41"/>
      <c r="DQS89" s="41"/>
      <c r="DQT89" s="41"/>
      <c r="DQU89" s="41"/>
      <c r="DQV89" s="41"/>
      <c r="DQW89" s="41"/>
      <c r="DQX89" s="41"/>
      <c r="DQY89" s="41"/>
      <c r="DQZ89" s="41"/>
      <c r="DRA89" s="41"/>
      <c r="DRB89" s="41"/>
      <c r="DRC89" s="41"/>
      <c r="DRD89" s="41"/>
      <c r="DRE89" s="41"/>
      <c r="DRF89" s="41"/>
      <c r="DRG89" s="41"/>
      <c r="DRH89" s="41"/>
      <c r="DRI89" s="41"/>
      <c r="DRJ89" s="41"/>
      <c r="DRK89" s="41"/>
      <c r="DRL89" s="41"/>
      <c r="DRM89" s="41"/>
      <c r="DRN89" s="41"/>
      <c r="DRO89" s="41"/>
      <c r="DRP89" s="41"/>
      <c r="DRQ89" s="41"/>
      <c r="DRR89" s="41"/>
      <c r="DRS89" s="41"/>
      <c r="DRT89" s="41"/>
      <c r="DRU89" s="41"/>
      <c r="DRV89" s="41"/>
      <c r="DRW89" s="41"/>
      <c r="DRX89" s="41"/>
      <c r="DRY89" s="41"/>
      <c r="DRZ89" s="41"/>
      <c r="DSA89" s="41"/>
      <c r="DSB89" s="41"/>
      <c r="DSC89" s="41"/>
      <c r="DSD89" s="41"/>
      <c r="DSE89" s="41"/>
      <c r="DSF89" s="41"/>
      <c r="DSG89" s="41"/>
      <c r="DSH89" s="41"/>
      <c r="DSI89" s="41"/>
      <c r="DSJ89" s="41"/>
      <c r="DSK89" s="41"/>
      <c r="DSL89" s="41"/>
      <c r="DSM89" s="41"/>
      <c r="DSN89" s="41"/>
      <c r="DSO89" s="41"/>
      <c r="DSP89" s="41"/>
      <c r="DSQ89" s="41"/>
      <c r="DSR89" s="41"/>
      <c r="DSS89" s="41"/>
      <c r="DST89" s="41"/>
      <c r="DSU89" s="41"/>
      <c r="DSV89" s="41"/>
      <c r="DSW89" s="41"/>
      <c r="DSX89" s="41"/>
      <c r="DSY89" s="41"/>
      <c r="DSZ89" s="41"/>
      <c r="DTA89" s="41"/>
      <c r="DTB89" s="41"/>
      <c r="DTC89" s="41"/>
      <c r="DTD89" s="41"/>
      <c r="DTE89" s="41"/>
      <c r="DTF89" s="41"/>
      <c r="DTG89" s="41"/>
      <c r="DTH89" s="41"/>
      <c r="DTI89" s="41"/>
      <c r="DTJ89" s="41"/>
      <c r="DTK89" s="41"/>
      <c r="DTL89" s="41"/>
      <c r="DTM89" s="41"/>
      <c r="DTN89" s="41"/>
      <c r="DTO89" s="41"/>
      <c r="DTP89" s="41"/>
      <c r="DTQ89" s="41"/>
      <c r="DTR89" s="41"/>
      <c r="DTS89" s="41"/>
      <c r="DTT89" s="41"/>
      <c r="DTU89" s="41"/>
      <c r="DTV89" s="41"/>
      <c r="DTW89" s="41"/>
      <c r="DTX89" s="41"/>
      <c r="DTY89" s="41"/>
      <c r="DTZ89" s="41"/>
      <c r="DUA89" s="41"/>
      <c r="DUB89" s="41"/>
      <c r="DUC89" s="41"/>
      <c r="DUD89" s="41"/>
      <c r="DUE89" s="41"/>
      <c r="DUF89" s="41"/>
      <c r="DUG89" s="41"/>
      <c r="DUH89" s="41"/>
      <c r="DUI89" s="41"/>
      <c r="DUJ89" s="41"/>
      <c r="DUK89" s="41"/>
      <c r="DUL89" s="41"/>
      <c r="DUM89" s="41"/>
      <c r="DUN89" s="41"/>
      <c r="DUO89" s="41"/>
      <c r="DUP89" s="41"/>
      <c r="DUQ89" s="41"/>
      <c r="DUR89" s="41"/>
      <c r="DUS89" s="41"/>
      <c r="DUT89" s="41"/>
      <c r="DUU89" s="41"/>
      <c r="DUV89" s="41"/>
      <c r="DUW89" s="41"/>
      <c r="DUX89" s="41"/>
      <c r="DUY89" s="41"/>
      <c r="DUZ89" s="41"/>
      <c r="DVA89" s="41"/>
      <c r="DVB89" s="41"/>
      <c r="DVC89" s="41"/>
      <c r="DVD89" s="41"/>
      <c r="DVE89" s="41"/>
      <c r="DVF89" s="41"/>
      <c r="DVG89" s="41"/>
      <c r="DVH89" s="41"/>
      <c r="DVI89" s="41"/>
      <c r="DVJ89" s="41"/>
      <c r="DVK89" s="41"/>
      <c r="DVL89" s="41"/>
      <c r="DVM89" s="41"/>
      <c r="DVN89" s="41"/>
      <c r="DVO89" s="41"/>
      <c r="DVP89" s="41"/>
      <c r="DVQ89" s="41"/>
      <c r="DVR89" s="41"/>
      <c r="DVS89" s="41"/>
      <c r="DVT89" s="41"/>
      <c r="DVU89" s="41"/>
      <c r="DVV89" s="41"/>
      <c r="DVW89" s="41"/>
      <c r="DVX89" s="41"/>
      <c r="DVY89" s="41"/>
      <c r="DVZ89" s="41"/>
      <c r="DWA89" s="41"/>
      <c r="DWB89" s="41"/>
      <c r="DWC89" s="41"/>
      <c r="DWD89" s="41"/>
      <c r="DWE89" s="41"/>
      <c r="DWF89" s="41"/>
      <c r="DWG89" s="41"/>
      <c r="DWH89" s="41"/>
      <c r="DWI89" s="41"/>
      <c r="DWJ89" s="41"/>
      <c r="DWK89" s="41"/>
      <c r="DWL89" s="41"/>
      <c r="DWM89" s="41"/>
      <c r="DWN89" s="41"/>
      <c r="DWO89" s="41"/>
      <c r="DWP89" s="41"/>
      <c r="DWQ89" s="41"/>
      <c r="DWR89" s="41"/>
      <c r="DWS89" s="41"/>
      <c r="DWT89" s="41"/>
      <c r="DWU89" s="41"/>
      <c r="DWV89" s="41"/>
      <c r="DWW89" s="41"/>
      <c r="DWX89" s="41"/>
      <c r="DWY89" s="41"/>
      <c r="DWZ89" s="41"/>
      <c r="DXA89" s="41"/>
      <c r="DXB89" s="41"/>
      <c r="DXC89" s="41"/>
      <c r="DXD89" s="41"/>
      <c r="DXE89" s="41"/>
      <c r="DXF89" s="41"/>
      <c r="DXG89" s="41"/>
      <c r="DXH89" s="41"/>
      <c r="DXI89" s="41"/>
      <c r="DXJ89" s="41"/>
      <c r="DXK89" s="41"/>
      <c r="DXL89" s="41"/>
      <c r="DXM89" s="41"/>
      <c r="DXN89" s="41"/>
      <c r="DXO89" s="41"/>
      <c r="DXP89" s="41"/>
      <c r="DXQ89" s="41"/>
      <c r="DXR89" s="41"/>
      <c r="DXS89" s="41"/>
      <c r="DXT89" s="41"/>
      <c r="DXU89" s="41"/>
      <c r="DXV89" s="41"/>
      <c r="DXW89" s="41"/>
      <c r="DXX89" s="41"/>
      <c r="DXY89" s="41"/>
      <c r="DXZ89" s="41"/>
      <c r="DYA89" s="41"/>
      <c r="DYB89" s="41"/>
      <c r="DYC89" s="41"/>
      <c r="DYD89" s="41"/>
      <c r="DYE89" s="41"/>
      <c r="DYF89" s="41"/>
      <c r="DYG89" s="41"/>
      <c r="DYH89" s="41"/>
      <c r="DYI89" s="41"/>
      <c r="DYJ89" s="41"/>
      <c r="DYK89" s="41"/>
      <c r="DYL89" s="41"/>
      <c r="DYM89" s="41"/>
      <c r="DYN89" s="41"/>
      <c r="DYO89" s="41"/>
      <c r="DYP89" s="41"/>
      <c r="DYQ89" s="41"/>
      <c r="DYR89" s="41"/>
      <c r="DYS89" s="41"/>
      <c r="DYT89" s="41"/>
      <c r="DYU89" s="41"/>
      <c r="DYV89" s="41"/>
      <c r="DYW89" s="41"/>
      <c r="DYX89" s="41"/>
      <c r="DYY89" s="41"/>
      <c r="DYZ89" s="41"/>
      <c r="DZA89" s="41"/>
      <c r="DZB89" s="41"/>
      <c r="DZC89" s="41"/>
      <c r="DZD89" s="41"/>
      <c r="DZE89" s="41"/>
      <c r="DZF89" s="41"/>
      <c r="DZG89" s="41"/>
      <c r="DZH89" s="41"/>
      <c r="DZI89" s="41"/>
      <c r="DZJ89" s="41"/>
      <c r="DZK89" s="41"/>
      <c r="DZL89" s="41"/>
      <c r="DZM89" s="41"/>
      <c r="DZN89" s="41"/>
      <c r="DZO89" s="41"/>
      <c r="DZP89" s="41"/>
      <c r="DZQ89" s="41"/>
      <c r="DZR89" s="41"/>
      <c r="DZS89" s="41"/>
      <c r="DZT89" s="41"/>
      <c r="DZU89" s="41"/>
      <c r="DZV89" s="41"/>
      <c r="DZW89" s="41"/>
      <c r="DZX89" s="41"/>
      <c r="DZY89" s="41"/>
      <c r="DZZ89" s="41"/>
      <c r="EAA89" s="41"/>
      <c r="EAB89" s="41"/>
      <c r="EAC89" s="41"/>
      <c r="EAD89" s="41"/>
      <c r="EAE89" s="41"/>
      <c r="EAF89" s="41"/>
      <c r="EAG89" s="41"/>
      <c r="EAH89" s="41"/>
      <c r="EAI89" s="41"/>
      <c r="EAJ89" s="41"/>
      <c r="EAK89" s="41"/>
      <c r="EAL89" s="41"/>
      <c r="EAM89" s="41"/>
      <c r="EAN89" s="41"/>
      <c r="EAO89" s="41"/>
      <c r="EAP89" s="41"/>
      <c r="EAQ89" s="41"/>
      <c r="EAR89" s="41"/>
      <c r="EAS89" s="41"/>
      <c r="EAT89" s="41"/>
      <c r="EAU89" s="41"/>
      <c r="EAV89" s="41"/>
      <c r="EAW89" s="41"/>
      <c r="EAX89" s="41"/>
      <c r="EAY89" s="41"/>
      <c r="EAZ89" s="41"/>
      <c r="EBA89" s="41"/>
      <c r="EBB89" s="41"/>
      <c r="EBC89" s="41"/>
      <c r="EBD89" s="41"/>
      <c r="EBE89" s="41"/>
      <c r="EBF89" s="41"/>
      <c r="EBG89" s="41"/>
      <c r="EBH89" s="41"/>
      <c r="EBI89" s="41"/>
      <c r="EBJ89" s="41"/>
      <c r="EBK89" s="41"/>
      <c r="EBL89" s="41"/>
      <c r="EBM89" s="41"/>
      <c r="EBN89" s="41"/>
      <c r="EBO89" s="41"/>
      <c r="EBP89" s="41"/>
      <c r="EBQ89" s="41"/>
      <c r="EBR89" s="41"/>
      <c r="EBS89" s="41"/>
      <c r="EBT89" s="41"/>
      <c r="EBU89" s="41"/>
      <c r="EBV89" s="41"/>
      <c r="EBW89" s="41"/>
      <c r="EBX89" s="41"/>
      <c r="EBY89" s="41"/>
      <c r="EBZ89" s="41"/>
      <c r="ECA89" s="41"/>
      <c r="ECB89" s="41"/>
      <c r="ECC89" s="41"/>
      <c r="ECD89" s="41"/>
      <c r="ECE89" s="41"/>
      <c r="ECF89" s="41"/>
      <c r="ECG89" s="41"/>
      <c r="ECH89" s="41"/>
      <c r="ECI89" s="41"/>
      <c r="ECJ89" s="41"/>
      <c r="ECK89" s="41"/>
      <c r="ECL89" s="41"/>
      <c r="ECM89" s="41"/>
      <c r="ECN89" s="41"/>
      <c r="ECO89" s="41"/>
      <c r="ECP89" s="41"/>
      <c r="ECQ89" s="41"/>
      <c r="ECR89" s="41"/>
      <c r="ECS89" s="41"/>
      <c r="ECT89" s="41"/>
      <c r="ECU89" s="41"/>
      <c r="ECV89" s="41"/>
      <c r="ECW89" s="41"/>
      <c r="ECX89" s="41"/>
      <c r="ECY89" s="41"/>
      <c r="ECZ89" s="41"/>
      <c r="EDA89" s="41"/>
      <c r="EDB89" s="41"/>
      <c r="EDC89" s="41"/>
      <c r="EDD89" s="41"/>
      <c r="EDE89" s="41"/>
      <c r="EDF89" s="41"/>
      <c r="EDG89" s="41"/>
      <c r="EDH89" s="41"/>
      <c r="EDI89" s="41"/>
      <c r="EDJ89" s="41"/>
      <c r="EDK89" s="41"/>
      <c r="EDL89" s="41"/>
      <c r="EDM89" s="41"/>
      <c r="EDN89" s="41"/>
      <c r="EDO89" s="41"/>
      <c r="EDP89" s="41"/>
      <c r="EDQ89" s="41"/>
      <c r="EDR89" s="41"/>
      <c r="EDS89" s="41"/>
      <c r="EDT89" s="41"/>
      <c r="EDU89" s="41"/>
      <c r="EDV89" s="41"/>
      <c r="EDW89" s="41"/>
      <c r="EDX89" s="41"/>
      <c r="EDY89" s="41"/>
      <c r="EDZ89" s="41"/>
      <c r="EEA89" s="41"/>
      <c r="EEB89" s="41"/>
      <c r="EEC89" s="41"/>
      <c r="EED89" s="41"/>
      <c r="EEE89" s="41"/>
      <c r="EEF89" s="41"/>
      <c r="EEG89" s="41"/>
      <c r="EEH89" s="41"/>
      <c r="EEI89" s="41"/>
      <c r="EEJ89" s="41"/>
      <c r="EEK89" s="41"/>
      <c r="EEL89" s="41"/>
      <c r="EEM89" s="41"/>
      <c r="EEN89" s="41"/>
      <c r="EEO89" s="41"/>
      <c r="EEP89" s="41"/>
      <c r="EEQ89" s="41"/>
      <c r="EER89" s="41"/>
      <c r="EES89" s="41"/>
      <c r="EET89" s="41"/>
      <c r="EEU89" s="41"/>
      <c r="EEV89" s="41"/>
      <c r="EEW89" s="41"/>
      <c r="EEX89" s="41"/>
      <c r="EEY89" s="41"/>
      <c r="EEZ89" s="41"/>
      <c r="EFA89" s="41"/>
      <c r="EFB89" s="41"/>
      <c r="EFC89" s="41"/>
      <c r="EFD89" s="41"/>
      <c r="EFE89" s="41"/>
      <c r="EFF89" s="41"/>
      <c r="EFG89" s="41"/>
      <c r="EFH89" s="41"/>
      <c r="EFI89" s="41"/>
      <c r="EFJ89" s="41"/>
      <c r="EFK89" s="41"/>
      <c r="EFL89" s="41"/>
      <c r="EFM89" s="41"/>
      <c r="EFN89" s="41"/>
      <c r="EFO89" s="41"/>
      <c r="EFP89" s="41"/>
      <c r="EFQ89" s="41"/>
      <c r="EFR89" s="41"/>
      <c r="EFS89" s="41"/>
      <c r="EFT89" s="41"/>
      <c r="EFU89" s="41"/>
      <c r="EFV89" s="41"/>
      <c r="EFW89" s="41"/>
      <c r="EFX89" s="41"/>
      <c r="EFY89" s="41"/>
      <c r="EFZ89" s="41"/>
      <c r="EGA89" s="41"/>
      <c r="EGB89" s="41"/>
      <c r="EGC89" s="41"/>
      <c r="EGD89" s="41"/>
      <c r="EGE89" s="41"/>
      <c r="EGF89" s="41"/>
      <c r="EGG89" s="41"/>
      <c r="EGH89" s="41"/>
      <c r="EGI89" s="41"/>
      <c r="EGJ89" s="41"/>
      <c r="EGK89" s="41"/>
      <c r="EGL89" s="41"/>
      <c r="EGM89" s="41"/>
      <c r="EGN89" s="41"/>
      <c r="EGO89" s="41"/>
      <c r="EGP89" s="41"/>
      <c r="EGQ89" s="41"/>
      <c r="EGR89" s="41"/>
      <c r="EGS89" s="41"/>
      <c r="EGT89" s="41"/>
      <c r="EGU89" s="41"/>
      <c r="EGV89" s="41"/>
      <c r="EGW89" s="41"/>
      <c r="EGX89" s="41"/>
      <c r="EGY89" s="41"/>
      <c r="EGZ89" s="41"/>
      <c r="EHA89" s="41"/>
      <c r="EHB89" s="41"/>
      <c r="EHC89" s="41"/>
      <c r="EHD89" s="41"/>
      <c r="EHE89" s="41"/>
      <c r="EHF89" s="41"/>
      <c r="EHG89" s="41"/>
      <c r="EHH89" s="41"/>
      <c r="EHI89" s="41"/>
      <c r="EHJ89" s="41"/>
      <c r="EHK89" s="41"/>
      <c r="EHL89" s="41"/>
      <c r="EHM89" s="41"/>
      <c r="EHN89" s="41"/>
      <c r="EHO89" s="41"/>
      <c r="EHP89" s="41"/>
      <c r="EHQ89" s="41"/>
      <c r="EHR89" s="41"/>
      <c r="EHS89" s="41"/>
      <c r="EHT89" s="41"/>
      <c r="EHU89" s="41"/>
      <c r="EHV89" s="41"/>
      <c r="EHW89" s="41"/>
      <c r="EHX89" s="41"/>
      <c r="EHY89" s="41"/>
      <c r="EHZ89" s="41"/>
      <c r="EIA89" s="41"/>
      <c r="EIB89" s="41"/>
      <c r="EIC89" s="41"/>
      <c r="EID89" s="41"/>
      <c r="EIE89" s="41"/>
      <c r="EIF89" s="41"/>
      <c r="EIG89" s="41"/>
      <c r="EIH89" s="41"/>
      <c r="EII89" s="41"/>
      <c r="EIJ89" s="41"/>
      <c r="EIK89" s="41"/>
      <c r="EIL89" s="41"/>
      <c r="EIM89" s="41"/>
      <c r="EIN89" s="41"/>
      <c r="EIO89" s="41"/>
      <c r="EIP89" s="41"/>
      <c r="EIQ89" s="41"/>
      <c r="EIR89" s="41"/>
      <c r="EIS89" s="41"/>
      <c r="EIT89" s="41"/>
      <c r="EIU89" s="41"/>
      <c r="EIV89" s="41"/>
      <c r="EIW89" s="41"/>
      <c r="EIX89" s="41"/>
      <c r="EIY89" s="41"/>
      <c r="EIZ89" s="41"/>
      <c r="EJA89" s="41"/>
      <c r="EJB89" s="41"/>
      <c r="EJC89" s="41"/>
      <c r="EJD89" s="41"/>
      <c r="EJE89" s="41"/>
      <c r="EJF89" s="41"/>
      <c r="EJG89" s="41"/>
      <c r="EJH89" s="41"/>
      <c r="EJI89" s="41"/>
      <c r="EJJ89" s="41"/>
      <c r="EJK89" s="41"/>
      <c r="EJL89" s="41"/>
      <c r="EJM89" s="41"/>
      <c r="EJN89" s="41"/>
      <c r="EJO89" s="41"/>
      <c r="EJP89" s="41"/>
      <c r="EJQ89" s="41"/>
      <c r="EJR89" s="41"/>
      <c r="EJS89" s="41"/>
      <c r="EJT89" s="41"/>
      <c r="EJU89" s="41"/>
      <c r="EJV89" s="41"/>
      <c r="EJW89" s="41"/>
      <c r="EJX89" s="41"/>
      <c r="EJY89" s="41"/>
      <c r="EJZ89" s="41"/>
      <c r="EKA89" s="41"/>
      <c r="EKB89" s="41"/>
      <c r="EKC89" s="41"/>
      <c r="EKD89" s="41"/>
      <c r="EKE89" s="41"/>
      <c r="EKF89" s="41"/>
      <c r="EKG89" s="41"/>
      <c r="EKH89" s="41"/>
      <c r="EKI89" s="41"/>
      <c r="EKJ89" s="41"/>
      <c r="EKK89" s="41"/>
      <c r="EKL89" s="41"/>
      <c r="EKM89" s="41"/>
      <c r="EKN89" s="41"/>
      <c r="EKO89" s="41"/>
      <c r="EKP89" s="41"/>
      <c r="EKQ89" s="41"/>
      <c r="EKR89" s="41"/>
      <c r="EKS89" s="41"/>
      <c r="EKT89" s="41"/>
      <c r="EKU89" s="41"/>
      <c r="EKV89" s="41"/>
      <c r="EKW89" s="41"/>
      <c r="EKX89" s="41"/>
      <c r="EKY89" s="41"/>
      <c r="EKZ89" s="41"/>
      <c r="ELA89" s="41"/>
      <c r="ELB89" s="41"/>
      <c r="ELC89" s="41"/>
      <c r="ELD89" s="41"/>
      <c r="ELE89" s="41"/>
      <c r="ELF89" s="41"/>
      <c r="ELG89" s="41"/>
      <c r="ELH89" s="41"/>
      <c r="ELI89" s="41"/>
      <c r="ELJ89" s="41"/>
      <c r="ELK89" s="41"/>
      <c r="ELL89" s="41"/>
      <c r="ELM89" s="41"/>
      <c r="ELN89" s="41"/>
      <c r="ELO89" s="41"/>
      <c r="ELP89" s="41"/>
      <c r="ELQ89" s="41"/>
      <c r="ELR89" s="41"/>
      <c r="ELS89" s="41"/>
      <c r="ELT89" s="41"/>
      <c r="ELU89" s="41"/>
      <c r="ELV89" s="41"/>
      <c r="ELW89" s="41"/>
      <c r="ELX89" s="41"/>
      <c r="ELY89" s="41"/>
      <c r="ELZ89" s="41"/>
      <c r="EMA89" s="41"/>
      <c r="EMB89" s="41"/>
      <c r="EMC89" s="41"/>
      <c r="EMD89" s="41"/>
      <c r="EME89" s="41"/>
      <c r="EMF89" s="41"/>
      <c r="EMG89" s="41"/>
      <c r="EMH89" s="41"/>
      <c r="EMI89" s="41"/>
      <c r="EMJ89" s="41"/>
      <c r="EMK89" s="41"/>
      <c r="EML89" s="41"/>
      <c r="EMM89" s="41"/>
      <c r="EMN89" s="41"/>
      <c r="EMO89" s="41"/>
      <c r="EMP89" s="41"/>
      <c r="EMQ89" s="41"/>
      <c r="EMR89" s="41"/>
      <c r="EMS89" s="41"/>
      <c r="EMT89" s="41"/>
      <c r="EMU89" s="41"/>
      <c r="EMV89" s="41"/>
      <c r="EMW89" s="41"/>
      <c r="EMX89" s="41"/>
      <c r="EMY89" s="41"/>
      <c r="EMZ89" s="41"/>
      <c r="ENA89" s="41"/>
      <c r="ENB89" s="41"/>
      <c r="ENC89" s="41"/>
      <c r="END89" s="41"/>
      <c r="ENE89" s="41"/>
      <c r="ENF89" s="41"/>
      <c r="ENG89" s="41"/>
      <c r="ENH89" s="41"/>
      <c r="ENI89" s="41"/>
      <c r="ENJ89" s="41"/>
      <c r="ENK89" s="41"/>
      <c r="ENL89" s="41"/>
      <c r="ENM89" s="41"/>
      <c r="ENN89" s="41"/>
      <c r="ENO89" s="41"/>
      <c r="ENP89" s="41"/>
      <c r="ENQ89" s="41"/>
      <c r="ENR89" s="41"/>
      <c r="ENS89" s="41"/>
      <c r="ENT89" s="41"/>
      <c r="ENU89" s="41"/>
      <c r="ENV89" s="41"/>
      <c r="ENW89" s="41"/>
      <c r="ENX89" s="41"/>
      <c r="ENY89" s="41"/>
      <c r="ENZ89" s="41"/>
      <c r="EOA89" s="41"/>
      <c r="EOB89" s="41"/>
      <c r="EOC89" s="41"/>
      <c r="EOD89" s="41"/>
      <c r="EOE89" s="41"/>
      <c r="EOF89" s="41"/>
      <c r="EOG89" s="41"/>
      <c r="EOH89" s="41"/>
      <c r="EOI89" s="41"/>
      <c r="EOJ89" s="41"/>
      <c r="EOK89" s="41"/>
      <c r="EOL89" s="41"/>
      <c r="EOM89" s="41"/>
      <c r="EON89" s="41"/>
      <c r="EOO89" s="41"/>
      <c r="EOP89" s="41"/>
      <c r="EOQ89" s="41"/>
      <c r="EOR89" s="41"/>
      <c r="EOS89" s="41"/>
      <c r="EOT89" s="41"/>
      <c r="EOU89" s="41"/>
      <c r="EOV89" s="41"/>
      <c r="EOW89" s="41"/>
      <c r="EOX89" s="41"/>
      <c r="EOY89" s="41"/>
      <c r="EOZ89" s="41"/>
      <c r="EPA89" s="41"/>
      <c r="EPB89" s="41"/>
      <c r="EPC89" s="41"/>
      <c r="EPD89" s="41"/>
      <c r="EPE89" s="41"/>
      <c r="EPF89" s="41"/>
      <c r="EPG89" s="41"/>
      <c r="EPH89" s="41"/>
      <c r="EPI89" s="41"/>
      <c r="EPJ89" s="41"/>
      <c r="EPK89" s="41"/>
      <c r="EPL89" s="41"/>
      <c r="EPM89" s="41"/>
      <c r="EPN89" s="41"/>
      <c r="EPO89" s="41"/>
      <c r="EPP89" s="41"/>
      <c r="EPQ89" s="41"/>
      <c r="EPR89" s="41"/>
      <c r="EPS89" s="41"/>
      <c r="EPT89" s="41"/>
      <c r="EPU89" s="41"/>
      <c r="EPV89" s="41"/>
      <c r="EPW89" s="41"/>
      <c r="EPX89" s="41"/>
      <c r="EPY89" s="41"/>
      <c r="EPZ89" s="41"/>
      <c r="EQA89" s="41"/>
      <c r="EQB89" s="41"/>
      <c r="EQC89" s="41"/>
      <c r="EQD89" s="41"/>
      <c r="EQE89" s="41"/>
      <c r="EQF89" s="41"/>
      <c r="EQG89" s="41"/>
      <c r="EQH89" s="41"/>
      <c r="EQI89" s="41"/>
      <c r="EQJ89" s="41"/>
      <c r="EQK89" s="41"/>
      <c r="EQL89" s="41"/>
      <c r="EQM89" s="41"/>
      <c r="EQN89" s="41"/>
      <c r="EQO89" s="41"/>
      <c r="EQP89" s="41"/>
      <c r="EQQ89" s="41"/>
      <c r="EQR89" s="41"/>
      <c r="EQS89" s="41"/>
      <c r="EQT89" s="41"/>
      <c r="EQU89" s="41"/>
      <c r="EQV89" s="41"/>
      <c r="EQW89" s="41"/>
      <c r="EQX89" s="41"/>
      <c r="EQY89" s="41"/>
      <c r="EQZ89" s="41"/>
      <c r="ERA89" s="41"/>
      <c r="ERB89" s="41"/>
      <c r="ERC89" s="41"/>
      <c r="ERD89" s="41"/>
      <c r="ERE89" s="41"/>
      <c r="ERF89" s="41"/>
      <c r="ERG89" s="41"/>
      <c r="ERH89" s="41"/>
      <c r="ERI89" s="41"/>
      <c r="ERJ89" s="41"/>
      <c r="ERK89" s="41"/>
      <c r="ERL89" s="41"/>
      <c r="ERM89" s="41"/>
      <c r="ERN89" s="41"/>
      <c r="ERO89" s="41"/>
      <c r="ERP89" s="41"/>
      <c r="ERQ89" s="41"/>
      <c r="ERR89" s="41"/>
      <c r="ERS89" s="41"/>
      <c r="ERT89" s="41"/>
      <c r="ERU89" s="41"/>
      <c r="ERV89" s="41"/>
      <c r="ERW89" s="41"/>
      <c r="ERX89" s="41"/>
      <c r="ERY89" s="41"/>
      <c r="ERZ89" s="41"/>
      <c r="ESA89" s="41"/>
      <c r="ESB89" s="41"/>
      <c r="ESC89" s="41"/>
      <c r="ESD89" s="41"/>
      <c r="ESE89" s="41"/>
      <c r="ESF89" s="41"/>
      <c r="ESG89" s="41"/>
      <c r="ESH89" s="41"/>
      <c r="ESI89" s="41"/>
      <c r="ESJ89" s="41"/>
      <c r="ESK89" s="41"/>
      <c r="ESL89" s="41"/>
      <c r="ESM89" s="41"/>
      <c r="ESN89" s="41"/>
      <c r="ESO89" s="41"/>
      <c r="ESP89" s="41"/>
      <c r="ESQ89" s="41"/>
      <c r="ESR89" s="41"/>
      <c r="ESS89" s="41"/>
      <c r="EST89" s="41"/>
      <c r="ESU89" s="41"/>
      <c r="ESV89" s="41"/>
      <c r="ESW89" s="41"/>
      <c r="ESX89" s="41"/>
      <c r="ESY89" s="41"/>
      <c r="ESZ89" s="41"/>
      <c r="ETA89" s="41"/>
      <c r="ETB89" s="41"/>
      <c r="ETC89" s="41"/>
      <c r="ETD89" s="41"/>
      <c r="ETE89" s="41"/>
      <c r="ETF89" s="41"/>
      <c r="ETG89" s="41"/>
      <c r="ETH89" s="41"/>
      <c r="ETI89" s="41"/>
      <c r="ETJ89" s="41"/>
      <c r="ETK89" s="41"/>
      <c r="ETL89" s="41"/>
      <c r="ETM89" s="41"/>
      <c r="ETN89" s="41"/>
      <c r="ETO89" s="41"/>
      <c r="ETP89" s="41"/>
      <c r="ETQ89" s="41"/>
      <c r="ETR89" s="41"/>
      <c r="ETS89" s="41"/>
      <c r="ETT89" s="41"/>
      <c r="ETU89" s="41"/>
      <c r="ETV89" s="41"/>
      <c r="ETW89" s="41"/>
      <c r="ETX89" s="41"/>
      <c r="ETY89" s="41"/>
      <c r="ETZ89" s="41"/>
      <c r="EUA89" s="41"/>
      <c r="EUB89" s="41"/>
      <c r="EUC89" s="41"/>
      <c r="EUD89" s="41"/>
      <c r="EUE89" s="41"/>
      <c r="EUF89" s="41"/>
      <c r="EUG89" s="41"/>
      <c r="EUH89" s="41"/>
      <c r="EUI89" s="41"/>
      <c r="EUJ89" s="41"/>
      <c r="EUK89" s="41"/>
      <c r="EUL89" s="41"/>
      <c r="EUM89" s="41"/>
      <c r="EUN89" s="41"/>
      <c r="EUO89" s="41"/>
      <c r="EUP89" s="41"/>
      <c r="EUQ89" s="41"/>
      <c r="EUR89" s="41"/>
      <c r="EUS89" s="41"/>
      <c r="EUT89" s="41"/>
      <c r="EUU89" s="41"/>
      <c r="EUV89" s="41"/>
      <c r="EUW89" s="41"/>
      <c r="EUX89" s="41"/>
      <c r="EUY89" s="41"/>
      <c r="EUZ89" s="41"/>
      <c r="EVA89" s="41"/>
      <c r="EVB89" s="41"/>
      <c r="EVC89" s="41"/>
      <c r="EVD89" s="41"/>
      <c r="EVE89" s="41"/>
      <c r="EVF89" s="41"/>
      <c r="EVG89" s="41"/>
      <c r="EVH89" s="41"/>
      <c r="EVI89" s="41"/>
      <c r="EVJ89" s="41"/>
      <c r="EVK89" s="41"/>
      <c r="EVL89" s="41"/>
      <c r="EVM89" s="41"/>
      <c r="EVN89" s="41"/>
      <c r="EVO89" s="41"/>
      <c r="EVP89" s="41"/>
      <c r="EVQ89" s="41"/>
      <c r="EVR89" s="41"/>
      <c r="EVS89" s="41"/>
      <c r="EVT89" s="41"/>
      <c r="EVU89" s="41"/>
      <c r="EVV89" s="41"/>
      <c r="EVW89" s="41"/>
      <c r="EVX89" s="41"/>
      <c r="EVY89" s="41"/>
      <c r="EVZ89" s="41"/>
      <c r="EWA89" s="41"/>
      <c r="EWB89" s="41"/>
      <c r="EWC89" s="41"/>
      <c r="EWD89" s="41"/>
      <c r="EWE89" s="41"/>
      <c r="EWF89" s="41"/>
      <c r="EWG89" s="41"/>
      <c r="EWH89" s="41"/>
      <c r="EWI89" s="41"/>
      <c r="EWJ89" s="41"/>
      <c r="EWK89" s="41"/>
      <c r="EWL89" s="41"/>
      <c r="EWM89" s="41"/>
      <c r="EWN89" s="41"/>
      <c r="EWO89" s="41"/>
      <c r="EWP89" s="41"/>
      <c r="EWQ89" s="41"/>
      <c r="EWR89" s="41"/>
      <c r="EWS89" s="41"/>
      <c r="EWT89" s="41"/>
      <c r="EWU89" s="41"/>
      <c r="EWV89" s="41"/>
      <c r="EWW89" s="41"/>
      <c r="EWX89" s="41"/>
      <c r="EWY89" s="41"/>
      <c r="EWZ89" s="41"/>
      <c r="EXA89" s="41"/>
      <c r="EXB89" s="41"/>
      <c r="EXC89" s="41"/>
      <c r="EXD89" s="41"/>
      <c r="EXE89" s="41"/>
      <c r="EXF89" s="41"/>
      <c r="EXG89" s="41"/>
      <c r="EXH89" s="41"/>
      <c r="EXI89" s="41"/>
      <c r="EXJ89" s="41"/>
      <c r="EXK89" s="41"/>
      <c r="EXL89" s="41"/>
      <c r="EXM89" s="41"/>
      <c r="EXN89" s="41"/>
      <c r="EXO89" s="41"/>
      <c r="EXP89" s="41"/>
      <c r="EXQ89" s="41"/>
      <c r="EXR89" s="41"/>
      <c r="EXS89" s="41"/>
      <c r="EXT89" s="41"/>
      <c r="EXU89" s="41"/>
      <c r="EXV89" s="41"/>
      <c r="EXW89" s="41"/>
      <c r="EXX89" s="41"/>
      <c r="EXY89" s="41"/>
      <c r="EXZ89" s="41"/>
      <c r="EYA89" s="41"/>
      <c r="EYB89" s="41"/>
      <c r="EYC89" s="41"/>
      <c r="EYD89" s="41"/>
      <c r="EYE89" s="41"/>
      <c r="EYF89" s="41"/>
      <c r="EYG89" s="41"/>
      <c r="EYH89" s="41"/>
      <c r="EYI89" s="41"/>
      <c r="EYJ89" s="41"/>
      <c r="EYK89" s="41"/>
      <c r="EYL89" s="41"/>
      <c r="EYM89" s="41"/>
      <c r="EYN89" s="41"/>
      <c r="EYO89" s="41"/>
      <c r="EYP89" s="41"/>
      <c r="EYQ89" s="41"/>
      <c r="EYR89" s="41"/>
      <c r="EYS89" s="41"/>
      <c r="EYT89" s="41"/>
      <c r="EYU89" s="41"/>
      <c r="EYV89" s="41"/>
      <c r="EYW89" s="41"/>
      <c r="EYX89" s="41"/>
      <c r="EYY89" s="41"/>
      <c r="EYZ89" s="41"/>
      <c r="EZA89" s="41"/>
      <c r="EZB89" s="41"/>
      <c r="EZC89" s="41"/>
      <c r="EZD89" s="41"/>
      <c r="EZE89" s="41"/>
      <c r="EZF89" s="41"/>
      <c r="EZG89" s="41"/>
      <c r="EZH89" s="41"/>
      <c r="EZI89" s="41"/>
      <c r="EZJ89" s="41"/>
      <c r="EZK89" s="41"/>
      <c r="EZL89" s="41"/>
      <c r="EZM89" s="41"/>
      <c r="EZN89" s="41"/>
      <c r="EZO89" s="41"/>
      <c r="EZP89" s="41"/>
      <c r="EZQ89" s="41"/>
      <c r="EZR89" s="41"/>
      <c r="EZS89" s="41"/>
      <c r="EZT89" s="41"/>
      <c r="EZU89" s="41"/>
      <c r="EZV89" s="41"/>
      <c r="EZW89" s="41"/>
      <c r="EZX89" s="41"/>
      <c r="EZY89" s="41"/>
      <c r="EZZ89" s="41"/>
      <c r="FAA89" s="41"/>
      <c r="FAB89" s="41"/>
      <c r="FAC89" s="41"/>
      <c r="FAD89" s="41"/>
      <c r="FAE89" s="41"/>
      <c r="FAF89" s="41"/>
      <c r="FAG89" s="41"/>
      <c r="FAH89" s="41"/>
      <c r="FAI89" s="41"/>
      <c r="FAJ89" s="41"/>
      <c r="FAK89" s="41"/>
      <c r="FAL89" s="41"/>
      <c r="FAM89" s="41"/>
      <c r="FAN89" s="41"/>
      <c r="FAO89" s="41"/>
      <c r="FAP89" s="41"/>
      <c r="FAQ89" s="41"/>
      <c r="FAR89" s="41"/>
      <c r="FAS89" s="41"/>
      <c r="FAT89" s="41"/>
      <c r="FAU89" s="41"/>
      <c r="FAV89" s="41"/>
      <c r="FAW89" s="41"/>
      <c r="FAX89" s="41"/>
      <c r="FAY89" s="41"/>
      <c r="FAZ89" s="41"/>
      <c r="FBA89" s="41"/>
      <c r="FBB89" s="41"/>
      <c r="FBC89" s="41"/>
      <c r="FBD89" s="41"/>
      <c r="FBE89" s="41"/>
      <c r="FBF89" s="41"/>
      <c r="FBG89" s="41"/>
      <c r="FBH89" s="41"/>
      <c r="FBI89" s="41"/>
      <c r="FBJ89" s="41"/>
      <c r="FBK89" s="41"/>
      <c r="FBL89" s="41"/>
      <c r="FBM89" s="41"/>
      <c r="FBN89" s="41"/>
      <c r="FBO89" s="41"/>
      <c r="FBP89" s="41"/>
      <c r="FBQ89" s="41"/>
      <c r="FBR89" s="41"/>
      <c r="FBS89" s="41"/>
      <c r="FBT89" s="41"/>
      <c r="FBU89" s="41"/>
      <c r="FBV89" s="41"/>
      <c r="FBW89" s="41"/>
      <c r="FBX89" s="41"/>
      <c r="FBY89" s="41"/>
      <c r="FBZ89" s="41"/>
      <c r="FCA89" s="41"/>
      <c r="FCB89" s="41"/>
      <c r="FCC89" s="41"/>
      <c r="FCD89" s="41"/>
      <c r="FCE89" s="41"/>
      <c r="FCF89" s="41"/>
      <c r="FCG89" s="41"/>
      <c r="FCH89" s="41"/>
      <c r="FCI89" s="41"/>
      <c r="FCJ89" s="41"/>
      <c r="FCK89" s="41"/>
      <c r="FCL89" s="41"/>
      <c r="FCM89" s="41"/>
      <c r="FCN89" s="41"/>
      <c r="FCO89" s="41"/>
      <c r="FCP89" s="41"/>
      <c r="FCQ89" s="41"/>
      <c r="FCR89" s="41"/>
      <c r="FCS89" s="41"/>
      <c r="FCT89" s="41"/>
      <c r="FCU89" s="41"/>
      <c r="FCV89" s="41"/>
      <c r="FCW89" s="41"/>
      <c r="FCX89" s="41"/>
      <c r="FCY89" s="41"/>
      <c r="FCZ89" s="41"/>
      <c r="FDA89" s="41"/>
      <c r="FDB89" s="41"/>
      <c r="FDC89" s="41"/>
      <c r="FDD89" s="41"/>
      <c r="FDE89" s="41"/>
      <c r="FDF89" s="41"/>
      <c r="FDG89" s="41"/>
      <c r="FDH89" s="41"/>
      <c r="FDI89" s="41"/>
      <c r="FDJ89" s="41"/>
      <c r="FDK89" s="41"/>
      <c r="FDL89" s="41"/>
      <c r="FDM89" s="41"/>
      <c r="FDN89" s="41"/>
      <c r="FDO89" s="41"/>
      <c r="FDP89" s="41"/>
      <c r="FDQ89" s="41"/>
      <c r="FDR89" s="41"/>
      <c r="FDS89" s="41"/>
      <c r="FDT89" s="41"/>
      <c r="FDU89" s="41"/>
      <c r="FDV89" s="41"/>
      <c r="FDW89" s="41"/>
      <c r="FDX89" s="41"/>
      <c r="FDY89" s="41"/>
      <c r="FDZ89" s="41"/>
      <c r="FEA89" s="41"/>
      <c r="FEB89" s="41"/>
      <c r="FEC89" s="41"/>
      <c r="FED89" s="41"/>
      <c r="FEE89" s="41"/>
      <c r="FEF89" s="41"/>
      <c r="FEG89" s="41"/>
      <c r="FEH89" s="41"/>
      <c r="FEI89" s="41"/>
      <c r="FEJ89" s="41"/>
      <c r="FEK89" s="41"/>
      <c r="FEL89" s="41"/>
      <c r="FEM89" s="41"/>
      <c r="FEN89" s="41"/>
      <c r="FEO89" s="41"/>
      <c r="FEP89" s="41"/>
      <c r="FEQ89" s="41"/>
      <c r="FER89" s="41"/>
      <c r="FES89" s="41"/>
      <c r="FET89" s="41"/>
      <c r="FEU89" s="41"/>
      <c r="FEV89" s="41"/>
      <c r="FEW89" s="41"/>
      <c r="FEX89" s="41"/>
      <c r="FEY89" s="41"/>
      <c r="FEZ89" s="41"/>
      <c r="FFA89" s="41"/>
      <c r="FFB89" s="41"/>
      <c r="FFC89" s="41"/>
      <c r="FFD89" s="41"/>
      <c r="FFE89" s="41"/>
      <c r="FFF89" s="41"/>
      <c r="FFG89" s="41"/>
      <c r="FFH89" s="41"/>
      <c r="FFI89" s="41"/>
      <c r="FFJ89" s="41"/>
      <c r="FFK89" s="41"/>
      <c r="FFL89" s="41"/>
      <c r="FFM89" s="41"/>
      <c r="FFN89" s="41"/>
      <c r="FFO89" s="41"/>
      <c r="FFP89" s="41"/>
      <c r="FFQ89" s="41"/>
      <c r="FFR89" s="41"/>
      <c r="FFS89" s="41"/>
      <c r="FFT89" s="41"/>
      <c r="FFU89" s="41"/>
      <c r="FFV89" s="41"/>
      <c r="FFW89" s="41"/>
      <c r="FFX89" s="41"/>
      <c r="FFY89" s="41"/>
      <c r="FFZ89" s="41"/>
      <c r="FGA89" s="41"/>
      <c r="FGB89" s="41"/>
      <c r="FGC89" s="41"/>
      <c r="FGD89" s="41"/>
      <c r="FGE89" s="41"/>
      <c r="FGF89" s="41"/>
      <c r="FGG89" s="41"/>
      <c r="FGH89" s="41"/>
      <c r="FGI89" s="41"/>
      <c r="FGJ89" s="41"/>
      <c r="FGK89" s="41"/>
      <c r="FGL89" s="41"/>
      <c r="FGM89" s="41"/>
      <c r="FGN89" s="41"/>
      <c r="FGO89" s="41"/>
      <c r="FGP89" s="41"/>
      <c r="FGQ89" s="41"/>
      <c r="FGR89" s="41"/>
      <c r="FGS89" s="41"/>
      <c r="FGT89" s="41"/>
      <c r="FGU89" s="41"/>
      <c r="FGV89" s="41"/>
      <c r="FGW89" s="41"/>
      <c r="FGX89" s="41"/>
      <c r="FGY89" s="41"/>
      <c r="FGZ89" s="41"/>
      <c r="FHA89" s="41"/>
      <c r="FHB89" s="41"/>
      <c r="FHC89" s="41"/>
      <c r="FHD89" s="41"/>
      <c r="FHE89" s="41"/>
      <c r="FHF89" s="41"/>
      <c r="FHG89" s="41"/>
      <c r="FHH89" s="41"/>
      <c r="FHI89" s="41"/>
      <c r="FHJ89" s="41"/>
      <c r="FHK89" s="41"/>
      <c r="FHL89" s="41"/>
      <c r="FHM89" s="41"/>
      <c r="FHN89" s="41"/>
      <c r="FHO89" s="41"/>
      <c r="FHP89" s="41"/>
      <c r="FHQ89" s="41"/>
      <c r="FHR89" s="41"/>
      <c r="FHS89" s="41"/>
      <c r="FHT89" s="41"/>
      <c r="FHU89" s="41"/>
      <c r="FHV89" s="41"/>
      <c r="FHW89" s="41"/>
      <c r="FHX89" s="41"/>
      <c r="FHY89" s="41"/>
      <c r="FHZ89" s="41"/>
      <c r="FIA89" s="41"/>
      <c r="FIB89" s="41"/>
      <c r="FIC89" s="41"/>
      <c r="FID89" s="41"/>
      <c r="FIE89" s="41"/>
      <c r="FIF89" s="41"/>
      <c r="FIG89" s="41"/>
      <c r="FIH89" s="41"/>
      <c r="FII89" s="41"/>
      <c r="FIJ89" s="41"/>
      <c r="FIK89" s="41"/>
      <c r="FIL89" s="41"/>
      <c r="FIM89" s="41"/>
      <c r="FIN89" s="41"/>
      <c r="FIO89" s="41"/>
      <c r="FIP89" s="41"/>
      <c r="FIQ89" s="41"/>
      <c r="FIR89" s="41"/>
      <c r="FIS89" s="41"/>
      <c r="FIT89" s="41"/>
      <c r="FIU89" s="41"/>
      <c r="FIV89" s="41"/>
      <c r="FIW89" s="41"/>
      <c r="FIX89" s="41"/>
      <c r="FIY89" s="41"/>
      <c r="FIZ89" s="41"/>
      <c r="FJA89" s="41"/>
      <c r="FJB89" s="41"/>
      <c r="FJC89" s="41"/>
      <c r="FJD89" s="41"/>
      <c r="FJE89" s="41"/>
      <c r="FJF89" s="41"/>
      <c r="FJG89" s="41"/>
      <c r="FJH89" s="41"/>
      <c r="FJI89" s="41"/>
      <c r="FJJ89" s="41"/>
      <c r="FJK89" s="41"/>
      <c r="FJL89" s="41"/>
      <c r="FJM89" s="41"/>
      <c r="FJN89" s="41"/>
      <c r="FJO89" s="41"/>
      <c r="FJP89" s="41"/>
      <c r="FJQ89" s="41"/>
      <c r="FJR89" s="41"/>
      <c r="FJS89" s="41"/>
      <c r="FJT89" s="41"/>
      <c r="FJU89" s="41"/>
      <c r="FJV89" s="41"/>
      <c r="FJW89" s="41"/>
      <c r="FJX89" s="41"/>
      <c r="FJY89" s="41"/>
      <c r="FJZ89" s="41"/>
      <c r="FKA89" s="41"/>
      <c r="FKB89" s="41"/>
      <c r="FKC89" s="41"/>
      <c r="FKD89" s="41"/>
      <c r="FKE89" s="41"/>
      <c r="FKF89" s="41"/>
      <c r="FKG89" s="41"/>
      <c r="FKH89" s="41"/>
      <c r="FKI89" s="41"/>
      <c r="FKJ89" s="41"/>
      <c r="FKK89" s="41"/>
      <c r="FKL89" s="41"/>
      <c r="FKM89" s="41"/>
      <c r="FKN89" s="41"/>
      <c r="FKO89" s="41"/>
      <c r="FKP89" s="41"/>
      <c r="FKQ89" s="41"/>
      <c r="FKR89" s="41"/>
      <c r="FKS89" s="41"/>
      <c r="FKT89" s="41"/>
      <c r="FKU89" s="41"/>
      <c r="FKV89" s="41"/>
      <c r="FKW89" s="41"/>
      <c r="FKX89" s="41"/>
      <c r="FKY89" s="41"/>
      <c r="FKZ89" s="41"/>
      <c r="FLA89" s="41"/>
      <c r="FLB89" s="41"/>
      <c r="FLC89" s="41"/>
      <c r="FLD89" s="41"/>
      <c r="FLE89" s="41"/>
      <c r="FLF89" s="41"/>
      <c r="FLG89" s="41"/>
      <c r="FLH89" s="41"/>
      <c r="FLI89" s="41"/>
      <c r="FLJ89" s="41"/>
      <c r="FLK89" s="41"/>
      <c r="FLL89" s="41"/>
      <c r="FLM89" s="41"/>
      <c r="FLN89" s="41"/>
      <c r="FLO89" s="41"/>
      <c r="FLP89" s="41"/>
      <c r="FLQ89" s="41"/>
      <c r="FLR89" s="41"/>
      <c r="FLS89" s="41"/>
      <c r="FLT89" s="41"/>
      <c r="FLU89" s="41"/>
      <c r="FLV89" s="41"/>
      <c r="FLW89" s="41"/>
      <c r="FLX89" s="41"/>
      <c r="FLY89" s="41"/>
      <c r="FLZ89" s="41"/>
      <c r="FMA89" s="41"/>
      <c r="FMB89" s="41"/>
      <c r="FMC89" s="41"/>
      <c r="FMD89" s="41"/>
      <c r="FME89" s="41"/>
      <c r="FMF89" s="41"/>
      <c r="FMG89" s="41"/>
      <c r="FMH89" s="41"/>
      <c r="FMI89" s="41"/>
      <c r="FMJ89" s="41"/>
      <c r="FMK89" s="41"/>
      <c r="FML89" s="41"/>
      <c r="FMM89" s="41"/>
      <c r="FMN89" s="41"/>
      <c r="FMO89" s="41"/>
      <c r="FMP89" s="41"/>
      <c r="FMQ89" s="41"/>
      <c r="FMR89" s="41"/>
      <c r="FMS89" s="41"/>
      <c r="FMT89" s="41"/>
      <c r="FMU89" s="41"/>
      <c r="FMV89" s="41"/>
      <c r="FMW89" s="41"/>
      <c r="FMX89" s="41"/>
      <c r="FMY89" s="41"/>
      <c r="FMZ89" s="41"/>
      <c r="FNA89" s="41"/>
      <c r="FNB89" s="41"/>
      <c r="FNC89" s="41"/>
      <c r="FND89" s="41"/>
      <c r="FNE89" s="41"/>
      <c r="FNF89" s="41"/>
      <c r="FNG89" s="41"/>
      <c r="FNH89" s="41"/>
      <c r="FNI89" s="41"/>
      <c r="FNJ89" s="41"/>
      <c r="FNK89" s="41"/>
      <c r="FNL89" s="41"/>
      <c r="FNM89" s="41"/>
      <c r="FNN89" s="41"/>
      <c r="FNO89" s="41"/>
      <c r="FNP89" s="41"/>
      <c r="FNQ89" s="41"/>
      <c r="FNR89" s="41"/>
      <c r="FNS89" s="41"/>
      <c r="FNT89" s="41"/>
      <c r="FNU89" s="41"/>
      <c r="FNV89" s="41"/>
      <c r="FNW89" s="41"/>
      <c r="FNX89" s="41"/>
      <c r="FNY89" s="41"/>
      <c r="FNZ89" s="41"/>
      <c r="FOA89" s="41"/>
      <c r="FOB89" s="41"/>
      <c r="FOC89" s="41"/>
      <c r="FOD89" s="41"/>
      <c r="FOE89" s="41"/>
      <c r="FOF89" s="41"/>
      <c r="FOG89" s="41"/>
      <c r="FOH89" s="41"/>
      <c r="FOI89" s="41"/>
      <c r="FOJ89" s="41"/>
      <c r="FOK89" s="41"/>
      <c r="FOL89" s="41"/>
      <c r="FOM89" s="41"/>
      <c r="FON89" s="41"/>
      <c r="FOO89" s="41"/>
      <c r="FOP89" s="41"/>
      <c r="FOQ89" s="41"/>
      <c r="FOR89" s="41"/>
      <c r="FOS89" s="41"/>
      <c r="FOT89" s="41"/>
      <c r="FOU89" s="41"/>
      <c r="FOV89" s="41"/>
      <c r="FOW89" s="41"/>
      <c r="FOX89" s="41"/>
      <c r="FOY89" s="41"/>
      <c r="FOZ89" s="41"/>
      <c r="FPA89" s="41"/>
      <c r="FPB89" s="41"/>
      <c r="FPC89" s="41"/>
      <c r="FPD89" s="41"/>
      <c r="FPE89" s="41"/>
      <c r="FPF89" s="41"/>
      <c r="FPG89" s="41"/>
      <c r="FPH89" s="41"/>
      <c r="FPI89" s="41"/>
      <c r="FPJ89" s="41"/>
      <c r="FPK89" s="41"/>
      <c r="FPL89" s="41"/>
      <c r="FPM89" s="41"/>
      <c r="FPN89" s="41"/>
      <c r="FPO89" s="41"/>
      <c r="FPP89" s="41"/>
      <c r="FPQ89" s="41"/>
      <c r="FPR89" s="41"/>
      <c r="FPS89" s="41"/>
      <c r="FPT89" s="41"/>
      <c r="FPU89" s="41"/>
      <c r="FPV89" s="41"/>
      <c r="FPW89" s="41"/>
      <c r="FPX89" s="41"/>
      <c r="FPY89" s="41"/>
      <c r="FPZ89" s="41"/>
      <c r="FQA89" s="41"/>
      <c r="FQB89" s="41"/>
      <c r="FQC89" s="41"/>
      <c r="FQD89" s="41"/>
      <c r="FQE89" s="41"/>
      <c r="FQF89" s="41"/>
      <c r="FQG89" s="41"/>
      <c r="FQH89" s="41"/>
      <c r="FQI89" s="41"/>
      <c r="FQJ89" s="41"/>
      <c r="FQK89" s="41"/>
      <c r="FQL89" s="41"/>
      <c r="FQM89" s="41"/>
      <c r="FQN89" s="41"/>
      <c r="FQO89" s="41"/>
      <c r="FQP89" s="41"/>
      <c r="FQQ89" s="41"/>
      <c r="FQR89" s="41"/>
      <c r="FQS89" s="41"/>
      <c r="FQT89" s="41"/>
      <c r="FQU89" s="41"/>
      <c r="FQV89" s="41"/>
      <c r="FQW89" s="41"/>
      <c r="FQX89" s="41"/>
      <c r="FQY89" s="41"/>
      <c r="FQZ89" s="41"/>
      <c r="FRA89" s="41"/>
      <c r="FRB89" s="41"/>
      <c r="FRC89" s="41"/>
      <c r="FRD89" s="41"/>
      <c r="FRE89" s="41"/>
      <c r="FRF89" s="41"/>
      <c r="FRG89" s="41"/>
      <c r="FRH89" s="41"/>
      <c r="FRI89" s="41"/>
      <c r="FRJ89" s="41"/>
      <c r="FRK89" s="41"/>
      <c r="FRL89" s="41"/>
      <c r="FRM89" s="41"/>
      <c r="FRN89" s="41"/>
      <c r="FRO89" s="41"/>
      <c r="FRP89" s="41"/>
      <c r="FRQ89" s="41"/>
      <c r="FRR89" s="41"/>
      <c r="FRS89" s="41"/>
      <c r="FRT89" s="41"/>
      <c r="FRU89" s="41"/>
      <c r="FRV89" s="41"/>
      <c r="FRW89" s="41"/>
      <c r="FRX89" s="41"/>
      <c r="FRY89" s="41"/>
      <c r="FRZ89" s="41"/>
      <c r="FSA89" s="41"/>
      <c r="FSB89" s="41"/>
      <c r="FSC89" s="41"/>
      <c r="FSD89" s="41"/>
      <c r="FSE89" s="41"/>
      <c r="FSF89" s="41"/>
      <c r="FSG89" s="41"/>
      <c r="FSH89" s="41"/>
      <c r="FSI89" s="41"/>
      <c r="FSJ89" s="41"/>
      <c r="FSK89" s="41"/>
      <c r="FSL89" s="41"/>
      <c r="FSM89" s="41"/>
      <c r="FSN89" s="41"/>
      <c r="FSO89" s="41"/>
      <c r="FSP89" s="41"/>
      <c r="FSQ89" s="41"/>
      <c r="FSR89" s="41"/>
      <c r="FSS89" s="41"/>
      <c r="FST89" s="41"/>
      <c r="FSU89" s="41"/>
      <c r="FSV89" s="41"/>
      <c r="FSW89" s="41"/>
      <c r="FSX89" s="41"/>
      <c r="FSY89" s="41"/>
      <c r="FSZ89" s="41"/>
      <c r="FTA89" s="41"/>
      <c r="FTB89" s="41"/>
      <c r="FTC89" s="41"/>
      <c r="FTD89" s="41"/>
      <c r="FTE89" s="41"/>
      <c r="FTF89" s="41"/>
      <c r="FTG89" s="41"/>
      <c r="FTH89" s="41"/>
      <c r="FTI89" s="41"/>
      <c r="FTJ89" s="41"/>
      <c r="FTK89" s="41"/>
      <c r="FTL89" s="41"/>
      <c r="FTM89" s="41"/>
      <c r="FTN89" s="41"/>
      <c r="FTO89" s="41"/>
      <c r="FTP89" s="41"/>
      <c r="FTQ89" s="41"/>
      <c r="FTR89" s="41"/>
      <c r="FTS89" s="41"/>
      <c r="FTT89" s="41"/>
      <c r="FTU89" s="41"/>
      <c r="FTV89" s="41"/>
      <c r="FTW89" s="41"/>
      <c r="FTX89" s="41"/>
      <c r="FTY89" s="41"/>
      <c r="FTZ89" s="41"/>
      <c r="FUA89" s="41"/>
      <c r="FUB89" s="41"/>
      <c r="FUC89" s="41"/>
      <c r="FUD89" s="41"/>
      <c r="FUE89" s="41"/>
      <c r="FUF89" s="41"/>
      <c r="FUG89" s="41"/>
      <c r="FUH89" s="41"/>
      <c r="FUI89" s="41"/>
      <c r="FUJ89" s="41"/>
      <c r="FUK89" s="41"/>
      <c r="FUL89" s="41"/>
      <c r="FUM89" s="41"/>
      <c r="FUN89" s="41"/>
      <c r="FUO89" s="41"/>
      <c r="FUP89" s="41"/>
      <c r="FUQ89" s="41"/>
      <c r="FUR89" s="41"/>
      <c r="FUS89" s="41"/>
      <c r="FUT89" s="41"/>
      <c r="FUU89" s="41"/>
      <c r="FUV89" s="41"/>
      <c r="FUW89" s="41"/>
      <c r="FUX89" s="41"/>
      <c r="FUY89" s="41"/>
      <c r="FUZ89" s="41"/>
      <c r="FVA89" s="41"/>
      <c r="FVB89" s="41"/>
      <c r="FVC89" s="41"/>
      <c r="FVD89" s="41"/>
      <c r="FVE89" s="41"/>
      <c r="FVF89" s="41"/>
      <c r="FVG89" s="41"/>
      <c r="FVH89" s="41"/>
      <c r="FVI89" s="41"/>
      <c r="FVJ89" s="41"/>
      <c r="FVK89" s="41"/>
      <c r="FVL89" s="41"/>
      <c r="FVM89" s="41"/>
      <c r="FVN89" s="41"/>
      <c r="FVO89" s="41"/>
      <c r="FVP89" s="41"/>
      <c r="FVQ89" s="41"/>
      <c r="FVR89" s="41"/>
      <c r="FVS89" s="41"/>
      <c r="FVT89" s="41"/>
      <c r="FVU89" s="41"/>
      <c r="FVV89" s="41"/>
      <c r="FVW89" s="41"/>
      <c r="FVX89" s="41"/>
      <c r="FVY89" s="41"/>
      <c r="FVZ89" s="41"/>
      <c r="FWA89" s="41"/>
      <c r="FWB89" s="41"/>
      <c r="FWC89" s="41"/>
      <c r="FWD89" s="41"/>
      <c r="FWE89" s="41"/>
      <c r="FWF89" s="41"/>
      <c r="FWG89" s="41"/>
      <c r="FWH89" s="41"/>
      <c r="FWI89" s="41"/>
      <c r="FWJ89" s="41"/>
      <c r="FWK89" s="41"/>
      <c r="FWL89" s="41"/>
      <c r="FWM89" s="41"/>
      <c r="FWN89" s="41"/>
      <c r="FWO89" s="41"/>
      <c r="FWP89" s="41"/>
      <c r="FWQ89" s="41"/>
      <c r="FWR89" s="41"/>
      <c r="FWS89" s="41"/>
      <c r="FWT89" s="41"/>
      <c r="FWU89" s="41"/>
      <c r="FWV89" s="41"/>
      <c r="FWW89" s="41"/>
      <c r="FWX89" s="41"/>
      <c r="FWY89" s="41"/>
      <c r="FWZ89" s="41"/>
      <c r="FXA89" s="41"/>
      <c r="FXB89" s="41"/>
      <c r="FXC89" s="41"/>
      <c r="FXD89" s="41"/>
      <c r="FXE89" s="41"/>
      <c r="FXF89" s="41"/>
      <c r="FXG89" s="41"/>
      <c r="FXH89" s="41"/>
      <c r="FXI89" s="41"/>
      <c r="FXJ89" s="41"/>
      <c r="FXK89" s="41"/>
      <c r="FXL89" s="41"/>
      <c r="FXM89" s="41"/>
      <c r="FXN89" s="41"/>
      <c r="FXO89" s="41"/>
      <c r="FXP89" s="41"/>
      <c r="FXQ89" s="41"/>
      <c r="FXR89" s="41"/>
      <c r="FXS89" s="41"/>
      <c r="FXT89" s="41"/>
      <c r="FXU89" s="41"/>
      <c r="FXV89" s="41"/>
      <c r="FXW89" s="41"/>
      <c r="FXX89" s="41"/>
      <c r="FXY89" s="41"/>
      <c r="FXZ89" s="41"/>
      <c r="FYA89" s="41"/>
      <c r="FYB89" s="41"/>
      <c r="FYC89" s="41"/>
      <c r="FYD89" s="41"/>
      <c r="FYE89" s="41"/>
      <c r="FYF89" s="41"/>
      <c r="FYG89" s="41"/>
      <c r="FYH89" s="41"/>
      <c r="FYI89" s="41"/>
      <c r="FYJ89" s="41"/>
      <c r="FYK89" s="41"/>
      <c r="FYL89" s="41"/>
      <c r="FYM89" s="41"/>
      <c r="FYN89" s="41"/>
      <c r="FYO89" s="41"/>
      <c r="FYP89" s="41"/>
      <c r="FYQ89" s="41"/>
      <c r="FYR89" s="41"/>
      <c r="FYS89" s="41"/>
      <c r="FYT89" s="41"/>
      <c r="FYU89" s="41"/>
      <c r="FYV89" s="41"/>
      <c r="FYW89" s="41"/>
      <c r="FYX89" s="41"/>
      <c r="FYY89" s="41"/>
      <c r="FYZ89" s="41"/>
      <c r="FZA89" s="41"/>
      <c r="FZB89" s="41"/>
      <c r="FZC89" s="41"/>
      <c r="FZD89" s="41"/>
      <c r="FZE89" s="41"/>
      <c r="FZF89" s="41"/>
      <c r="FZG89" s="41"/>
      <c r="FZH89" s="41"/>
      <c r="FZI89" s="41"/>
      <c r="FZJ89" s="41"/>
      <c r="FZK89" s="41"/>
      <c r="FZL89" s="41"/>
      <c r="FZM89" s="41"/>
      <c r="FZN89" s="41"/>
      <c r="FZO89" s="41"/>
      <c r="FZP89" s="41"/>
      <c r="FZQ89" s="41"/>
      <c r="FZR89" s="41"/>
      <c r="FZS89" s="41"/>
      <c r="FZT89" s="41"/>
      <c r="FZU89" s="41"/>
      <c r="FZV89" s="41"/>
      <c r="FZW89" s="41"/>
      <c r="FZX89" s="41"/>
      <c r="FZY89" s="41"/>
      <c r="FZZ89" s="41"/>
      <c r="GAA89" s="41"/>
      <c r="GAB89" s="41"/>
      <c r="GAC89" s="41"/>
      <c r="GAD89" s="41"/>
      <c r="GAE89" s="41"/>
      <c r="GAF89" s="41"/>
      <c r="GAG89" s="41"/>
      <c r="GAH89" s="41"/>
      <c r="GAI89" s="41"/>
      <c r="GAJ89" s="41"/>
      <c r="GAK89" s="41"/>
      <c r="GAL89" s="41"/>
      <c r="GAM89" s="41"/>
      <c r="GAN89" s="41"/>
      <c r="GAO89" s="41"/>
      <c r="GAP89" s="41"/>
      <c r="GAQ89" s="41"/>
      <c r="GAR89" s="41"/>
      <c r="GAS89" s="41"/>
      <c r="GAT89" s="41"/>
      <c r="GAU89" s="41"/>
      <c r="GAV89" s="41"/>
      <c r="GAW89" s="41"/>
      <c r="GAX89" s="41"/>
      <c r="GAY89" s="41"/>
      <c r="GAZ89" s="41"/>
      <c r="GBA89" s="41"/>
      <c r="GBB89" s="41"/>
      <c r="GBC89" s="41"/>
      <c r="GBD89" s="41"/>
      <c r="GBE89" s="41"/>
      <c r="GBF89" s="41"/>
      <c r="GBG89" s="41"/>
      <c r="GBH89" s="41"/>
      <c r="GBI89" s="41"/>
      <c r="GBJ89" s="41"/>
      <c r="GBK89" s="41"/>
      <c r="GBL89" s="41"/>
      <c r="GBM89" s="41"/>
      <c r="GBN89" s="41"/>
      <c r="GBO89" s="41"/>
      <c r="GBP89" s="41"/>
      <c r="GBQ89" s="41"/>
      <c r="GBR89" s="41"/>
      <c r="GBS89" s="41"/>
      <c r="GBT89" s="41"/>
      <c r="GBU89" s="41"/>
      <c r="GBV89" s="41"/>
      <c r="GBW89" s="41"/>
      <c r="GBX89" s="41"/>
      <c r="GBY89" s="41"/>
      <c r="GBZ89" s="41"/>
      <c r="GCA89" s="41"/>
      <c r="GCB89" s="41"/>
      <c r="GCC89" s="41"/>
      <c r="GCD89" s="41"/>
      <c r="GCE89" s="41"/>
      <c r="GCF89" s="41"/>
      <c r="GCG89" s="41"/>
      <c r="GCH89" s="41"/>
      <c r="GCI89" s="41"/>
      <c r="GCJ89" s="41"/>
      <c r="GCK89" s="41"/>
      <c r="GCL89" s="41"/>
      <c r="GCM89" s="41"/>
      <c r="GCN89" s="41"/>
      <c r="GCO89" s="41"/>
      <c r="GCP89" s="41"/>
      <c r="GCQ89" s="41"/>
      <c r="GCR89" s="41"/>
      <c r="GCS89" s="41"/>
      <c r="GCT89" s="41"/>
      <c r="GCU89" s="41"/>
      <c r="GCV89" s="41"/>
      <c r="GCW89" s="41"/>
      <c r="GCX89" s="41"/>
      <c r="GCY89" s="41"/>
      <c r="GCZ89" s="41"/>
      <c r="GDA89" s="41"/>
      <c r="GDB89" s="41"/>
      <c r="GDC89" s="41"/>
      <c r="GDD89" s="41"/>
      <c r="GDE89" s="41"/>
      <c r="GDF89" s="41"/>
      <c r="GDG89" s="41"/>
      <c r="GDH89" s="41"/>
      <c r="GDI89" s="41"/>
      <c r="GDJ89" s="41"/>
      <c r="GDK89" s="41"/>
      <c r="GDL89" s="41"/>
      <c r="GDM89" s="41"/>
      <c r="GDN89" s="41"/>
      <c r="GDO89" s="41"/>
      <c r="GDP89" s="41"/>
      <c r="GDQ89" s="41"/>
      <c r="GDR89" s="41"/>
      <c r="GDS89" s="41"/>
      <c r="GDT89" s="41"/>
      <c r="GDU89" s="41"/>
      <c r="GDV89" s="41"/>
      <c r="GDW89" s="41"/>
      <c r="GDX89" s="41"/>
      <c r="GDY89" s="41"/>
      <c r="GDZ89" s="41"/>
      <c r="GEA89" s="41"/>
      <c r="GEB89" s="41"/>
      <c r="GEC89" s="41"/>
      <c r="GED89" s="41"/>
      <c r="GEE89" s="41"/>
      <c r="GEF89" s="41"/>
      <c r="GEG89" s="41"/>
      <c r="GEH89" s="41"/>
      <c r="GEI89" s="41"/>
      <c r="GEJ89" s="41"/>
      <c r="GEK89" s="41"/>
      <c r="GEL89" s="41"/>
      <c r="GEM89" s="41"/>
      <c r="GEN89" s="41"/>
      <c r="GEO89" s="41"/>
      <c r="GEP89" s="41"/>
      <c r="GEQ89" s="41"/>
      <c r="GER89" s="41"/>
      <c r="GES89" s="41"/>
      <c r="GET89" s="41"/>
      <c r="GEU89" s="41"/>
      <c r="GEV89" s="41"/>
      <c r="GEW89" s="41"/>
      <c r="GEX89" s="41"/>
      <c r="GEY89" s="41"/>
      <c r="GEZ89" s="41"/>
      <c r="GFA89" s="41"/>
      <c r="GFB89" s="41"/>
      <c r="GFC89" s="41"/>
      <c r="GFD89" s="41"/>
      <c r="GFE89" s="41"/>
      <c r="GFF89" s="41"/>
      <c r="GFG89" s="41"/>
      <c r="GFH89" s="41"/>
      <c r="GFI89" s="41"/>
      <c r="GFJ89" s="41"/>
      <c r="GFK89" s="41"/>
      <c r="GFL89" s="41"/>
      <c r="GFM89" s="41"/>
      <c r="GFN89" s="41"/>
      <c r="GFO89" s="41"/>
      <c r="GFP89" s="41"/>
      <c r="GFQ89" s="41"/>
      <c r="GFR89" s="41"/>
      <c r="GFS89" s="41"/>
      <c r="GFT89" s="41"/>
      <c r="GFU89" s="41"/>
      <c r="GFV89" s="41"/>
      <c r="GFW89" s="41"/>
      <c r="GFX89" s="41"/>
      <c r="GFY89" s="41"/>
      <c r="GFZ89" s="41"/>
      <c r="GGA89" s="41"/>
      <c r="GGB89" s="41"/>
      <c r="GGC89" s="41"/>
      <c r="GGD89" s="41"/>
      <c r="GGE89" s="41"/>
      <c r="GGF89" s="41"/>
      <c r="GGG89" s="41"/>
      <c r="GGH89" s="41"/>
      <c r="GGI89" s="41"/>
      <c r="GGJ89" s="41"/>
      <c r="GGK89" s="41"/>
      <c r="GGL89" s="41"/>
      <c r="GGM89" s="41"/>
      <c r="GGN89" s="41"/>
      <c r="GGO89" s="41"/>
      <c r="GGP89" s="41"/>
      <c r="GGQ89" s="41"/>
      <c r="GGR89" s="41"/>
      <c r="GGS89" s="41"/>
      <c r="GGT89" s="41"/>
      <c r="GGU89" s="41"/>
      <c r="GGV89" s="41"/>
      <c r="GGW89" s="41"/>
      <c r="GGX89" s="41"/>
      <c r="GGY89" s="41"/>
      <c r="GGZ89" s="41"/>
      <c r="GHA89" s="41"/>
      <c r="GHB89" s="41"/>
      <c r="GHC89" s="41"/>
      <c r="GHD89" s="41"/>
      <c r="GHE89" s="41"/>
      <c r="GHF89" s="41"/>
      <c r="GHG89" s="41"/>
      <c r="GHH89" s="41"/>
      <c r="GHI89" s="41"/>
      <c r="GHJ89" s="41"/>
      <c r="GHK89" s="41"/>
      <c r="GHL89" s="41"/>
      <c r="GHM89" s="41"/>
      <c r="GHN89" s="41"/>
      <c r="GHO89" s="41"/>
      <c r="GHP89" s="41"/>
      <c r="GHQ89" s="41"/>
      <c r="GHR89" s="41"/>
      <c r="GHS89" s="41"/>
      <c r="GHT89" s="41"/>
      <c r="GHU89" s="41"/>
      <c r="GHV89" s="41"/>
      <c r="GHW89" s="41"/>
      <c r="GHX89" s="41"/>
      <c r="GHY89" s="41"/>
      <c r="GHZ89" s="41"/>
      <c r="GIA89" s="41"/>
      <c r="GIB89" s="41"/>
      <c r="GIC89" s="41"/>
      <c r="GID89" s="41"/>
      <c r="GIE89" s="41"/>
      <c r="GIF89" s="41"/>
      <c r="GIG89" s="41"/>
      <c r="GIH89" s="41"/>
      <c r="GII89" s="41"/>
      <c r="GIJ89" s="41"/>
      <c r="GIK89" s="41"/>
      <c r="GIL89" s="41"/>
      <c r="GIM89" s="41"/>
      <c r="GIN89" s="41"/>
      <c r="GIO89" s="41"/>
      <c r="GIP89" s="41"/>
      <c r="GIQ89" s="41"/>
      <c r="GIR89" s="41"/>
      <c r="GIS89" s="41"/>
      <c r="GIT89" s="41"/>
      <c r="GIU89" s="41"/>
      <c r="GIV89" s="41"/>
      <c r="GIW89" s="41"/>
      <c r="GIX89" s="41"/>
      <c r="GIY89" s="41"/>
      <c r="GIZ89" s="41"/>
      <c r="GJA89" s="41"/>
      <c r="GJB89" s="41"/>
      <c r="GJC89" s="41"/>
      <c r="GJD89" s="41"/>
      <c r="GJE89" s="41"/>
      <c r="GJF89" s="41"/>
      <c r="GJG89" s="41"/>
      <c r="GJH89" s="41"/>
      <c r="GJI89" s="41"/>
      <c r="GJJ89" s="41"/>
      <c r="GJK89" s="41"/>
      <c r="GJL89" s="41"/>
      <c r="GJM89" s="41"/>
      <c r="GJN89" s="41"/>
      <c r="GJO89" s="41"/>
      <c r="GJP89" s="41"/>
      <c r="GJQ89" s="41"/>
      <c r="GJR89" s="41"/>
      <c r="GJS89" s="41"/>
      <c r="GJT89" s="41"/>
      <c r="GJU89" s="41"/>
      <c r="GJV89" s="41"/>
      <c r="GJW89" s="41"/>
      <c r="GJX89" s="41"/>
      <c r="GJY89" s="41"/>
      <c r="GJZ89" s="41"/>
      <c r="GKA89" s="41"/>
      <c r="GKB89" s="41"/>
      <c r="GKC89" s="41"/>
      <c r="GKD89" s="41"/>
      <c r="GKE89" s="41"/>
      <c r="GKF89" s="41"/>
      <c r="GKG89" s="41"/>
      <c r="GKH89" s="41"/>
      <c r="GKI89" s="41"/>
      <c r="GKJ89" s="41"/>
      <c r="GKK89" s="41"/>
      <c r="GKL89" s="41"/>
      <c r="GKM89" s="41"/>
      <c r="GKN89" s="41"/>
      <c r="GKO89" s="41"/>
      <c r="GKP89" s="41"/>
      <c r="GKQ89" s="41"/>
      <c r="GKR89" s="41"/>
      <c r="GKS89" s="41"/>
      <c r="GKT89" s="41"/>
      <c r="GKU89" s="41"/>
      <c r="GKV89" s="41"/>
      <c r="GKW89" s="41"/>
      <c r="GKX89" s="41"/>
      <c r="GKY89" s="41"/>
      <c r="GKZ89" s="41"/>
      <c r="GLA89" s="41"/>
      <c r="GLB89" s="41"/>
      <c r="GLC89" s="41"/>
      <c r="GLD89" s="41"/>
      <c r="GLE89" s="41"/>
      <c r="GLF89" s="41"/>
      <c r="GLG89" s="41"/>
      <c r="GLH89" s="41"/>
      <c r="GLI89" s="41"/>
      <c r="GLJ89" s="41"/>
      <c r="GLK89" s="41"/>
      <c r="GLL89" s="41"/>
      <c r="GLM89" s="41"/>
      <c r="GLN89" s="41"/>
      <c r="GLO89" s="41"/>
      <c r="GLP89" s="41"/>
      <c r="GLQ89" s="41"/>
      <c r="GLR89" s="41"/>
      <c r="GLS89" s="41"/>
      <c r="GLT89" s="41"/>
      <c r="GLU89" s="41"/>
      <c r="GLV89" s="41"/>
      <c r="GLW89" s="41"/>
      <c r="GLX89" s="41"/>
      <c r="GLY89" s="41"/>
      <c r="GLZ89" s="41"/>
      <c r="GMA89" s="41"/>
      <c r="GMB89" s="41"/>
      <c r="GMC89" s="41"/>
      <c r="GMD89" s="41"/>
      <c r="GME89" s="41"/>
      <c r="GMF89" s="41"/>
      <c r="GMG89" s="41"/>
      <c r="GMH89" s="41"/>
      <c r="GMI89" s="41"/>
      <c r="GMJ89" s="41"/>
      <c r="GMK89" s="41"/>
      <c r="GML89" s="41"/>
      <c r="GMM89" s="41"/>
      <c r="GMN89" s="41"/>
      <c r="GMO89" s="41"/>
      <c r="GMP89" s="41"/>
      <c r="GMQ89" s="41"/>
      <c r="GMR89" s="41"/>
      <c r="GMS89" s="41"/>
      <c r="GMT89" s="41"/>
      <c r="GMU89" s="41"/>
      <c r="GMV89" s="41"/>
      <c r="GMW89" s="41"/>
      <c r="GMX89" s="41"/>
      <c r="GMY89" s="41"/>
      <c r="GMZ89" s="41"/>
      <c r="GNA89" s="41"/>
      <c r="GNB89" s="41"/>
      <c r="GNC89" s="41"/>
      <c r="GND89" s="41"/>
      <c r="GNE89" s="41"/>
      <c r="GNF89" s="41"/>
      <c r="GNG89" s="41"/>
      <c r="GNH89" s="41"/>
      <c r="GNI89" s="41"/>
      <c r="GNJ89" s="41"/>
      <c r="GNK89" s="41"/>
      <c r="GNL89" s="41"/>
      <c r="GNM89" s="41"/>
      <c r="GNN89" s="41"/>
      <c r="GNO89" s="41"/>
      <c r="GNP89" s="41"/>
      <c r="GNQ89" s="41"/>
      <c r="GNR89" s="41"/>
      <c r="GNS89" s="41"/>
      <c r="GNT89" s="41"/>
      <c r="GNU89" s="41"/>
      <c r="GNV89" s="41"/>
      <c r="GNW89" s="41"/>
      <c r="GNX89" s="41"/>
      <c r="GNY89" s="41"/>
      <c r="GNZ89" s="41"/>
      <c r="GOA89" s="41"/>
      <c r="GOB89" s="41"/>
      <c r="GOC89" s="41"/>
      <c r="GOD89" s="41"/>
      <c r="GOE89" s="41"/>
      <c r="GOF89" s="41"/>
      <c r="GOG89" s="41"/>
      <c r="GOH89" s="41"/>
      <c r="GOI89" s="41"/>
      <c r="GOJ89" s="41"/>
      <c r="GOK89" s="41"/>
      <c r="GOL89" s="41"/>
      <c r="GOM89" s="41"/>
      <c r="GON89" s="41"/>
      <c r="GOO89" s="41"/>
      <c r="GOP89" s="41"/>
      <c r="GOQ89" s="41"/>
      <c r="GOR89" s="41"/>
      <c r="GOS89" s="41"/>
      <c r="GOT89" s="41"/>
      <c r="GOU89" s="41"/>
      <c r="GOV89" s="41"/>
      <c r="GOW89" s="41"/>
      <c r="GOX89" s="41"/>
      <c r="GOY89" s="41"/>
      <c r="GOZ89" s="41"/>
      <c r="GPA89" s="41"/>
      <c r="GPB89" s="41"/>
      <c r="GPC89" s="41"/>
      <c r="GPD89" s="41"/>
      <c r="GPE89" s="41"/>
      <c r="GPF89" s="41"/>
      <c r="GPG89" s="41"/>
      <c r="GPH89" s="41"/>
      <c r="GPI89" s="41"/>
      <c r="GPJ89" s="41"/>
      <c r="GPK89" s="41"/>
      <c r="GPL89" s="41"/>
      <c r="GPM89" s="41"/>
      <c r="GPN89" s="41"/>
      <c r="GPO89" s="41"/>
      <c r="GPP89" s="41"/>
      <c r="GPQ89" s="41"/>
      <c r="GPR89" s="41"/>
      <c r="GPS89" s="41"/>
      <c r="GPT89" s="41"/>
      <c r="GPU89" s="41"/>
      <c r="GPV89" s="41"/>
      <c r="GPW89" s="41"/>
      <c r="GPX89" s="41"/>
      <c r="GPY89" s="41"/>
      <c r="GPZ89" s="41"/>
      <c r="GQA89" s="41"/>
      <c r="GQB89" s="41"/>
      <c r="GQC89" s="41"/>
      <c r="GQD89" s="41"/>
      <c r="GQE89" s="41"/>
      <c r="GQF89" s="41"/>
      <c r="GQG89" s="41"/>
      <c r="GQH89" s="41"/>
      <c r="GQI89" s="41"/>
      <c r="GQJ89" s="41"/>
      <c r="GQK89" s="41"/>
      <c r="GQL89" s="41"/>
      <c r="GQM89" s="41"/>
      <c r="GQN89" s="41"/>
      <c r="GQO89" s="41"/>
      <c r="GQP89" s="41"/>
      <c r="GQQ89" s="41"/>
      <c r="GQR89" s="41"/>
      <c r="GQS89" s="41"/>
      <c r="GQT89" s="41"/>
      <c r="GQU89" s="41"/>
      <c r="GQV89" s="41"/>
      <c r="GQW89" s="41"/>
      <c r="GQX89" s="41"/>
      <c r="GQY89" s="41"/>
      <c r="GQZ89" s="41"/>
      <c r="GRA89" s="41"/>
      <c r="GRB89" s="41"/>
      <c r="GRC89" s="41"/>
      <c r="GRD89" s="41"/>
      <c r="GRE89" s="41"/>
      <c r="GRF89" s="41"/>
      <c r="GRG89" s="41"/>
      <c r="GRH89" s="41"/>
      <c r="GRI89" s="41"/>
      <c r="GRJ89" s="41"/>
      <c r="GRK89" s="41"/>
      <c r="GRL89" s="41"/>
      <c r="GRM89" s="41"/>
      <c r="GRN89" s="41"/>
      <c r="GRO89" s="41"/>
      <c r="GRP89" s="41"/>
      <c r="GRQ89" s="41"/>
      <c r="GRR89" s="41"/>
      <c r="GRS89" s="41"/>
      <c r="GRT89" s="41"/>
      <c r="GRU89" s="41"/>
      <c r="GRV89" s="41"/>
      <c r="GRW89" s="41"/>
      <c r="GRX89" s="41"/>
      <c r="GRY89" s="41"/>
      <c r="GRZ89" s="41"/>
      <c r="GSA89" s="41"/>
      <c r="GSB89" s="41"/>
      <c r="GSC89" s="41"/>
      <c r="GSD89" s="41"/>
      <c r="GSE89" s="41"/>
      <c r="GSF89" s="41"/>
      <c r="GSG89" s="41"/>
      <c r="GSH89" s="41"/>
      <c r="GSI89" s="41"/>
      <c r="GSJ89" s="41"/>
      <c r="GSK89" s="41"/>
      <c r="GSL89" s="41"/>
      <c r="GSM89" s="41"/>
      <c r="GSN89" s="41"/>
      <c r="GSO89" s="41"/>
      <c r="GSP89" s="41"/>
      <c r="GSQ89" s="41"/>
      <c r="GSR89" s="41"/>
      <c r="GSS89" s="41"/>
      <c r="GST89" s="41"/>
      <c r="GSU89" s="41"/>
      <c r="GSV89" s="41"/>
      <c r="GSW89" s="41"/>
      <c r="GSX89" s="41"/>
      <c r="GSY89" s="41"/>
      <c r="GSZ89" s="41"/>
      <c r="GTA89" s="41"/>
      <c r="GTB89" s="41"/>
      <c r="GTC89" s="41"/>
      <c r="GTD89" s="41"/>
      <c r="GTE89" s="41"/>
      <c r="GTF89" s="41"/>
      <c r="GTG89" s="41"/>
      <c r="GTH89" s="41"/>
      <c r="GTI89" s="41"/>
      <c r="GTJ89" s="41"/>
      <c r="GTK89" s="41"/>
      <c r="GTL89" s="41"/>
      <c r="GTM89" s="41"/>
      <c r="GTN89" s="41"/>
      <c r="GTO89" s="41"/>
      <c r="GTP89" s="41"/>
      <c r="GTQ89" s="41"/>
      <c r="GTR89" s="41"/>
      <c r="GTS89" s="41"/>
      <c r="GTT89" s="41"/>
      <c r="GTU89" s="41"/>
      <c r="GTV89" s="41"/>
      <c r="GTW89" s="41"/>
      <c r="GTX89" s="41"/>
      <c r="GTY89" s="41"/>
      <c r="GTZ89" s="41"/>
      <c r="GUA89" s="41"/>
      <c r="GUB89" s="41"/>
      <c r="GUC89" s="41"/>
      <c r="GUD89" s="41"/>
      <c r="GUE89" s="41"/>
      <c r="GUF89" s="41"/>
      <c r="GUG89" s="41"/>
      <c r="GUH89" s="41"/>
      <c r="GUI89" s="41"/>
      <c r="GUJ89" s="41"/>
      <c r="GUK89" s="41"/>
      <c r="GUL89" s="41"/>
      <c r="GUM89" s="41"/>
      <c r="GUN89" s="41"/>
      <c r="GUO89" s="41"/>
      <c r="GUP89" s="41"/>
      <c r="GUQ89" s="41"/>
      <c r="GUR89" s="41"/>
      <c r="GUS89" s="41"/>
      <c r="GUT89" s="41"/>
      <c r="GUU89" s="41"/>
      <c r="GUV89" s="41"/>
      <c r="GUW89" s="41"/>
      <c r="GUX89" s="41"/>
      <c r="GUY89" s="41"/>
      <c r="GUZ89" s="41"/>
      <c r="GVA89" s="41"/>
      <c r="GVB89" s="41"/>
      <c r="GVC89" s="41"/>
      <c r="GVD89" s="41"/>
      <c r="GVE89" s="41"/>
      <c r="GVF89" s="41"/>
      <c r="GVG89" s="41"/>
      <c r="GVH89" s="41"/>
      <c r="GVI89" s="41"/>
      <c r="GVJ89" s="41"/>
      <c r="GVK89" s="41"/>
      <c r="GVL89" s="41"/>
      <c r="GVM89" s="41"/>
      <c r="GVN89" s="41"/>
      <c r="GVO89" s="41"/>
      <c r="GVP89" s="41"/>
      <c r="GVQ89" s="41"/>
      <c r="GVR89" s="41"/>
      <c r="GVS89" s="41"/>
      <c r="GVT89" s="41"/>
      <c r="GVU89" s="41"/>
      <c r="GVV89" s="41"/>
      <c r="GVW89" s="41"/>
      <c r="GVX89" s="41"/>
      <c r="GVY89" s="41"/>
      <c r="GVZ89" s="41"/>
      <c r="GWA89" s="41"/>
      <c r="GWB89" s="41"/>
      <c r="GWC89" s="41"/>
      <c r="GWD89" s="41"/>
      <c r="GWE89" s="41"/>
      <c r="GWF89" s="41"/>
      <c r="GWG89" s="41"/>
      <c r="GWH89" s="41"/>
      <c r="GWI89" s="41"/>
      <c r="GWJ89" s="41"/>
      <c r="GWK89" s="41"/>
      <c r="GWL89" s="41"/>
      <c r="GWM89" s="41"/>
      <c r="GWN89" s="41"/>
      <c r="GWO89" s="41"/>
      <c r="GWP89" s="41"/>
      <c r="GWQ89" s="41"/>
      <c r="GWR89" s="41"/>
      <c r="GWS89" s="41"/>
      <c r="GWT89" s="41"/>
      <c r="GWU89" s="41"/>
      <c r="GWV89" s="41"/>
      <c r="GWW89" s="41"/>
      <c r="GWX89" s="41"/>
      <c r="GWY89" s="41"/>
      <c r="GWZ89" s="41"/>
      <c r="GXA89" s="41"/>
      <c r="GXB89" s="41"/>
      <c r="GXC89" s="41"/>
      <c r="GXD89" s="41"/>
      <c r="GXE89" s="41"/>
      <c r="GXF89" s="41"/>
      <c r="GXG89" s="41"/>
      <c r="GXH89" s="41"/>
      <c r="GXI89" s="41"/>
      <c r="GXJ89" s="41"/>
      <c r="GXK89" s="41"/>
      <c r="GXL89" s="41"/>
      <c r="GXM89" s="41"/>
      <c r="GXN89" s="41"/>
      <c r="GXO89" s="41"/>
      <c r="GXP89" s="41"/>
      <c r="GXQ89" s="41"/>
      <c r="GXR89" s="41"/>
      <c r="GXS89" s="41"/>
      <c r="GXT89" s="41"/>
      <c r="GXU89" s="41"/>
      <c r="GXV89" s="41"/>
      <c r="GXW89" s="41"/>
      <c r="GXX89" s="41"/>
      <c r="GXY89" s="41"/>
      <c r="GXZ89" s="41"/>
      <c r="GYA89" s="41"/>
      <c r="GYB89" s="41"/>
      <c r="GYC89" s="41"/>
      <c r="GYD89" s="41"/>
      <c r="GYE89" s="41"/>
      <c r="GYF89" s="41"/>
      <c r="GYG89" s="41"/>
      <c r="GYH89" s="41"/>
      <c r="GYI89" s="41"/>
      <c r="GYJ89" s="41"/>
      <c r="GYK89" s="41"/>
      <c r="GYL89" s="41"/>
      <c r="GYM89" s="41"/>
      <c r="GYN89" s="41"/>
      <c r="GYO89" s="41"/>
      <c r="GYP89" s="41"/>
      <c r="GYQ89" s="41"/>
      <c r="GYR89" s="41"/>
      <c r="GYS89" s="41"/>
      <c r="GYT89" s="41"/>
      <c r="GYU89" s="41"/>
      <c r="GYV89" s="41"/>
      <c r="GYW89" s="41"/>
      <c r="GYX89" s="41"/>
      <c r="GYY89" s="41"/>
      <c r="GYZ89" s="41"/>
      <c r="GZA89" s="41"/>
      <c r="GZB89" s="41"/>
      <c r="GZC89" s="41"/>
      <c r="GZD89" s="41"/>
      <c r="GZE89" s="41"/>
      <c r="GZF89" s="41"/>
      <c r="GZG89" s="41"/>
      <c r="GZH89" s="41"/>
      <c r="GZI89" s="41"/>
      <c r="GZJ89" s="41"/>
      <c r="GZK89" s="41"/>
      <c r="GZL89" s="41"/>
      <c r="GZM89" s="41"/>
      <c r="GZN89" s="41"/>
      <c r="GZO89" s="41"/>
      <c r="GZP89" s="41"/>
      <c r="GZQ89" s="41"/>
      <c r="GZR89" s="41"/>
      <c r="GZS89" s="41"/>
      <c r="GZT89" s="41"/>
      <c r="GZU89" s="41"/>
      <c r="GZV89" s="41"/>
      <c r="GZW89" s="41"/>
      <c r="GZX89" s="41"/>
      <c r="GZY89" s="41"/>
      <c r="GZZ89" s="41"/>
      <c r="HAA89" s="41"/>
      <c r="HAB89" s="41"/>
      <c r="HAC89" s="41"/>
      <c r="HAD89" s="41"/>
      <c r="HAE89" s="41"/>
      <c r="HAF89" s="41"/>
      <c r="HAG89" s="41"/>
      <c r="HAH89" s="41"/>
      <c r="HAI89" s="41"/>
      <c r="HAJ89" s="41"/>
      <c r="HAK89" s="41"/>
      <c r="HAL89" s="41"/>
      <c r="HAM89" s="41"/>
      <c r="HAN89" s="41"/>
      <c r="HAO89" s="41"/>
      <c r="HAP89" s="41"/>
      <c r="HAQ89" s="41"/>
      <c r="HAR89" s="41"/>
      <c r="HAS89" s="41"/>
      <c r="HAT89" s="41"/>
      <c r="HAU89" s="41"/>
      <c r="HAV89" s="41"/>
      <c r="HAW89" s="41"/>
      <c r="HAX89" s="41"/>
      <c r="HAY89" s="41"/>
      <c r="HAZ89" s="41"/>
      <c r="HBA89" s="41"/>
      <c r="HBB89" s="41"/>
      <c r="HBC89" s="41"/>
      <c r="HBD89" s="41"/>
      <c r="HBE89" s="41"/>
      <c r="HBF89" s="41"/>
      <c r="HBG89" s="41"/>
      <c r="HBH89" s="41"/>
      <c r="HBI89" s="41"/>
      <c r="HBJ89" s="41"/>
      <c r="HBK89" s="41"/>
      <c r="HBL89" s="41"/>
      <c r="HBM89" s="41"/>
      <c r="HBN89" s="41"/>
      <c r="HBO89" s="41"/>
      <c r="HBP89" s="41"/>
      <c r="HBQ89" s="41"/>
      <c r="HBR89" s="41"/>
      <c r="HBS89" s="41"/>
      <c r="HBT89" s="41"/>
      <c r="HBU89" s="41"/>
      <c r="HBV89" s="41"/>
      <c r="HBW89" s="41"/>
      <c r="HBX89" s="41"/>
      <c r="HBY89" s="41"/>
      <c r="HBZ89" s="41"/>
      <c r="HCA89" s="41"/>
      <c r="HCB89" s="41"/>
      <c r="HCC89" s="41"/>
      <c r="HCD89" s="41"/>
      <c r="HCE89" s="41"/>
      <c r="HCF89" s="41"/>
      <c r="HCG89" s="41"/>
      <c r="HCH89" s="41"/>
      <c r="HCI89" s="41"/>
      <c r="HCJ89" s="41"/>
      <c r="HCK89" s="41"/>
      <c r="HCL89" s="41"/>
      <c r="HCM89" s="41"/>
      <c r="HCN89" s="41"/>
      <c r="HCO89" s="41"/>
      <c r="HCP89" s="41"/>
      <c r="HCQ89" s="41"/>
      <c r="HCR89" s="41"/>
      <c r="HCS89" s="41"/>
      <c r="HCT89" s="41"/>
      <c r="HCU89" s="41"/>
      <c r="HCV89" s="41"/>
      <c r="HCW89" s="41"/>
      <c r="HCX89" s="41"/>
      <c r="HCY89" s="41"/>
      <c r="HCZ89" s="41"/>
      <c r="HDA89" s="41"/>
      <c r="HDB89" s="41"/>
      <c r="HDC89" s="41"/>
      <c r="HDD89" s="41"/>
      <c r="HDE89" s="41"/>
      <c r="HDF89" s="41"/>
      <c r="HDG89" s="41"/>
      <c r="HDH89" s="41"/>
      <c r="HDI89" s="41"/>
      <c r="HDJ89" s="41"/>
      <c r="HDK89" s="41"/>
      <c r="HDL89" s="41"/>
      <c r="HDM89" s="41"/>
      <c r="HDN89" s="41"/>
      <c r="HDO89" s="41"/>
      <c r="HDP89" s="41"/>
      <c r="HDQ89" s="41"/>
      <c r="HDR89" s="41"/>
      <c r="HDS89" s="41"/>
      <c r="HDT89" s="41"/>
      <c r="HDU89" s="41"/>
      <c r="HDV89" s="41"/>
      <c r="HDW89" s="41"/>
      <c r="HDX89" s="41"/>
      <c r="HDY89" s="41"/>
      <c r="HDZ89" s="41"/>
      <c r="HEA89" s="41"/>
      <c r="HEB89" s="41"/>
      <c r="HEC89" s="41"/>
      <c r="HED89" s="41"/>
      <c r="HEE89" s="41"/>
      <c r="HEF89" s="41"/>
      <c r="HEG89" s="41"/>
      <c r="HEH89" s="41"/>
      <c r="HEI89" s="41"/>
      <c r="HEJ89" s="41"/>
      <c r="HEK89" s="41"/>
      <c r="HEL89" s="41"/>
      <c r="HEM89" s="41"/>
      <c r="HEN89" s="41"/>
      <c r="HEO89" s="41"/>
      <c r="HEP89" s="41"/>
      <c r="HEQ89" s="41"/>
      <c r="HER89" s="41"/>
      <c r="HES89" s="41"/>
      <c r="HET89" s="41"/>
      <c r="HEU89" s="41"/>
      <c r="HEV89" s="41"/>
      <c r="HEW89" s="41"/>
      <c r="HEX89" s="41"/>
      <c r="HEY89" s="41"/>
      <c r="HEZ89" s="41"/>
      <c r="HFA89" s="41"/>
      <c r="HFB89" s="41"/>
      <c r="HFC89" s="41"/>
      <c r="HFD89" s="41"/>
      <c r="HFE89" s="41"/>
      <c r="HFF89" s="41"/>
      <c r="HFG89" s="41"/>
      <c r="HFH89" s="41"/>
      <c r="HFI89" s="41"/>
      <c r="HFJ89" s="41"/>
      <c r="HFK89" s="41"/>
      <c r="HFL89" s="41"/>
      <c r="HFM89" s="41"/>
      <c r="HFN89" s="41"/>
      <c r="HFO89" s="41"/>
      <c r="HFP89" s="41"/>
      <c r="HFQ89" s="41"/>
      <c r="HFR89" s="41"/>
      <c r="HFS89" s="41"/>
      <c r="HFT89" s="41"/>
      <c r="HFU89" s="41"/>
      <c r="HFV89" s="41"/>
      <c r="HFW89" s="41"/>
      <c r="HFX89" s="41"/>
      <c r="HFY89" s="41"/>
      <c r="HFZ89" s="41"/>
      <c r="HGA89" s="41"/>
      <c r="HGB89" s="41"/>
      <c r="HGC89" s="41"/>
      <c r="HGD89" s="41"/>
      <c r="HGE89" s="41"/>
      <c r="HGF89" s="41"/>
      <c r="HGG89" s="41"/>
      <c r="HGH89" s="41"/>
      <c r="HGI89" s="41"/>
      <c r="HGJ89" s="41"/>
      <c r="HGK89" s="41"/>
      <c r="HGL89" s="41"/>
      <c r="HGM89" s="41"/>
      <c r="HGN89" s="41"/>
      <c r="HGO89" s="41"/>
      <c r="HGP89" s="41"/>
      <c r="HGQ89" s="41"/>
      <c r="HGR89" s="41"/>
      <c r="HGS89" s="41"/>
      <c r="HGT89" s="41"/>
      <c r="HGU89" s="41"/>
      <c r="HGV89" s="41"/>
      <c r="HGW89" s="41"/>
      <c r="HGX89" s="41"/>
      <c r="HGY89" s="41"/>
      <c r="HGZ89" s="41"/>
      <c r="HHA89" s="41"/>
      <c r="HHB89" s="41"/>
      <c r="HHC89" s="41"/>
      <c r="HHD89" s="41"/>
      <c r="HHE89" s="41"/>
      <c r="HHF89" s="41"/>
      <c r="HHG89" s="41"/>
      <c r="HHH89" s="41"/>
      <c r="HHI89" s="41"/>
      <c r="HHJ89" s="41"/>
      <c r="HHK89" s="41"/>
      <c r="HHL89" s="41"/>
      <c r="HHM89" s="41"/>
      <c r="HHN89" s="41"/>
      <c r="HHO89" s="41"/>
      <c r="HHP89" s="41"/>
      <c r="HHQ89" s="41"/>
      <c r="HHR89" s="41"/>
      <c r="HHS89" s="41"/>
      <c r="HHT89" s="41"/>
      <c r="HHU89" s="41"/>
      <c r="HHV89" s="41"/>
      <c r="HHW89" s="41"/>
      <c r="HHX89" s="41"/>
      <c r="HHY89" s="41"/>
      <c r="HHZ89" s="41"/>
      <c r="HIA89" s="41"/>
      <c r="HIB89" s="41"/>
      <c r="HIC89" s="41"/>
      <c r="HID89" s="41"/>
      <c r="HIE89" s="41"/>
      <c r="HIF89" s="41"/>
      <c r="HIG89" s="41"/>
      <c r="HIH89" s="41"/>
      <c r="HII89" s="41"/>
      <c r="HIJ89" s="41"/>
      <c r="HIK89" s="41"/>
      <c r="HIL89" s="41"/>
      <c r="HIM89" s="41"/>
      <c r="HIN89" s="41"/>
      <c r="HIO89" s="41"/>
      <c r="HIP89" s="41"/>
      <c r="HIQ89" s="41"/>
      <c r="HIR89" s="41"/>
      <c r="HIS89" s="41"/>
      <c r="HIT89" s="41"/>
      <c r="HIU89" s="41"/>
      <c r="HIV89" s="41"/>
      <c r="HIW89" s="41"/>
      <c r="HIX89" s="41"/>
      <c r="HIY89" s="41"/>
      <c r="HIZ89" s="41"/>
      <c r="HJA89" s="41"/>
      <c r="HJB89" s="41"/>
      <c r="HJC89" s="41"/>
      <c r="HJD89" s="41"/>
      <c r="HJE89" s="41"/>
      <c r="HJF89" s="41"/>
      <c r="HJG89" s="41"/>
      <c r="HJH89" s="41"/>
      <c r="HJI89" s="41"/>
      <c r="HJJ89" s="41"/>
      <c r="HJK89" s="41"/>
      <c r="HJL89" s="41"/>
      <c r="HJM89" s="41"/>
      <c r="HJN89" s="41"/>
      <c r="HJO89" s="41"/>
      <c r="HJP89" s="41"/>
      <c r="HJQ89" s="41"/>
      <c r="HJR89" s="41"/>
      <c r="HJS89" s="41"/>
      <c r="HJT89" s="41"/>
      <c r="HJU89" s="41"/>
      <c r="HJV89" s="41"/>
      <c r="HJW89" s="41"/>
      <c r="HJX89" s="41"/>
      <c r="HJY89" s="41"/>
      <c r="HJZ89" s="41"/>
      <c r="HKA89" s="41"/>
      <c r="HKB89" s="41"/>
      <c r="HKC89" s="41"/>
      <c r="HKD89" s="41"/>
      <c r="HKE89" s="41"/>
      <c r="HKF89" s="41"/>
      <c r="HKG89" s="41"/>
      <c r="HKH89" s="41"/>
      <c r="HKI89" s="41"/>
      <c r="HKJ89" s="41"/>
      <c r="HKK89" s="41"/>
      <c r="HKL89" s="41"/>
      <c r="HKM89" s="41"/>
      <c r="HKN89" s="41"/>
      <c r="HKO89" s="41"/>
      <c r="HKP89" s="41"/>
      <c r="HKQ89" s="41"/>
      <c r="HKR89" s="41"/>
      <c r="HKS89" s="41"/>
      <c r="HKT89" s="41"/>
      <c r="HKU89" s="41"/>
      <c r="HKV89" s="41"/>
      <c r="HKW89" s="41"/>
      <c r="HKX89" s="41"/>
      <c r="HKY89" s="41"/>
      <c r="HKZ89" s="41"/>
      <c r="HLA89" s="41"/>
      <c r="HLB89" s="41"/>
      <c r="HLC89" s="41"/>
      <c r="HLD89" s="41"/>
      <c r="HLE89" s="41"/>
      <c r="HLF89" s="41"/>
      <c r="HLG89" s="41"/>
      <c r="HLH89" s="41"/>
      <c r="HLI89" s="41"/>
      <c r="HLJ89" s="41"/>
      <c r="HLK89" s="41"/>
      <c r="HLL89" s="41"/>
      <c r="HLM89" s="41"/>
      <c r="HLN89" s="41"/>
      <c r="HLO89" s="41"/>
      <c r="HLP89" s="41"/>
      <c r="HLQ89" s="41"/>
      <c r="HLR89" s="41"/>
      <c r="HLS89" s="41"/>
      <c r="HLT89" s="41"/>
      <c r="HLU89" s="41"/>
      <c r="HLV89" s="41"/>
      <c r="HLW89" s="41"/>
      <c r="HLX89" s="41"/>
      <c r="HLY89" s="41"/>
      <c r="HLZ89" s="41"/>
      <c r="HMA89" s="41"/>
      <c r="HMB89" s="41"/>
      <c r="HMC89" s="41"/>
      <c r="HMD89" s="41"/>
      <c r="HME89" s="41"/>
      <c r="HMF89" s="41"/>
      <c r="HMG89" s="41"/>
      <c r="HMH89" s="41"/>
      <c r="HMI89" s="41"/>
      <c r="HMJ89" s="41"/>
      <c r="HMK89" s="41"/>
      <c r="HML89" s="41"/>
      <c r="HMM89" s="41"/>
      <c r="HMN89" s="41"/>
      <c r="HMO89" s="41"/>
      <c r="HMP89" s="41"/>
      <c r="HMQ89" s="41"/>
      <c r="HMR89" s="41"/>
      <c r="HMS89" s="41"/>
      <c r="HMT89" s="41"/>
      <c r="HMU89" s="41"/>
      <c r="HMV89" s="41"/>
      <c r="HMW89" s="41"/>
      <c r="HMX89" s="41"/>
      <c r="HMY89" s="41"/>
      <c r="HMZ89" s="41"/>
      <c r="HNA89" s="41"/>
      <c r="HNB89" s="41"/>
      <c r="HNC89" s="41"/>
      <c r="HND89" s="41"/>
      <c r="HNE89" s="41"/>
      <c r="HNF89" s="41"/>
      <c r="HNG89" s="41"/>
      <c r="HNH89" s="41"/>
      <c r="HNI89" s="41"/>
      <c r="HNJ89" s="41"/>
      <c r="HNK89" s="41"/>
      <c r="HNL89" s="41"/>
      <c r="HNM89" s="41"/>
      <c r="HNN89" s="41"/>
      <c r="HNO89" s="41"/>
      <c r="HNP89" s="41"/>
      <c r="HNQ89" s="41"/>
      <c r="HNR89" s="41"/>
      <c r="HNS89" s="41"/>
      <c r="HNT89" s="41"/>
      <c r="HNU89" s="41"/>
      <c r="HNV89" s="41"/>
      <c r="HNW89" s="41"/>
      <c r="HNX89" s="41"/>
      <c r="HNY89" s="41"/>
      <c r="HNZ89" s="41"/>
      <c r="HOA89" s="41"/>
      <c r="HOB89" s="41"/>
      <c r="HOC89" s="41"/>
      <c r="HOD89" s="41"/>
      <c r="HOE89" s="41"/>
      <c r="HOF89" s="41"/>
      <c r="HOG89" s="41"/>
      <c r="HOH89" s="41"/>
      <c r="HOI89" s="41"/>
      <c r="HOJ89" s="41"/>
      <c r="HOK89" s="41"/>
      <c r="HOL89" s="41"/>
      <c r="HOM89" s="41"/>
      <c r="HON89" s="41"/>
      <c r="HOO89" s="41"/>
      <c r="HOP89" s="41"/>
      <c r="HOQ89" s="41"/>
      <c r="HOR89" s="41"/>
      <c r="HOS89" s="41"/>
      <c r="HOT89" s="41"/>
      <c r="HOU89" s="41"/>
      <c r="HOV89" s="41"/>
      <c r="HOW89" s="41"/>
      <c r="HOX89" s="41"/>
      <c r="HOY89" s="41"/>
      <c r="HOZ89" s="41"/>
      <c r="HPA89" s="41"/>
      <c r="HPB89" s="41"/>
      <c r="HPC89" s="41"/>
      <c r="HPD89" s="41"/>
      <c r="HPE89" s="41"/>
      <c r="HPF89" s="41"/>
      <c r="HPG89" s="41"/>
      <c r="HPH89" s="41"/>
      <c r="HPI89" s="41"/>
      <c r="HPJ89" s="41"/>
      <c r="HPK89" s="41"/>
      <c r="HPL89" s="41"/>
      <c r="HPM89" s="41"/>
      <c r="HPN89" s="41"/>
      <c r="HPO89" s="41"/>
      <c r="HPP89" s="41"/>
      <c r="HPQ89" s="41"/>
      <c r="HPR89" s="41"/>
      <c r="HPS89" s="41"/>
      <c r="HPT89" s="41"/>
      <c r="HPU89" s="41"/>
      <c r="HPV89" s="41"/>
      <c r="HPW89" s="41"/>
      <c r="HPX89" s="41"/>
      <c r="HPY89" s="41"/>
      <c r="HPZ89" s="41"/>
      <c r="HQA89" s="41"/>
      <c r="HQB89" s="41"/>
      <c r="HQC89" s="41"/>
      <c r="HQD89" s="41"/>
      <c r="HQE89" s="41"/>
      <c r="HQF89" s="41"/>
      <c r="HQG89" s="41"/>
      <c r="HQH89" s="41"/>
      <c r="HQI89" s="41"/>
      <c r="HQJ89" s="41"/>
      <c r="HQK89" s="41"/>
      <c r="HQL89" s="41"/>
      <c r="HQM89" s="41"/>
      <c r="HQN89" s="41"/>
      <c r="HQO89" s="41"/>
      <c r="HQP89" s="41"/>
      <c r="HQQ89" s="41"/>
      <c r="HQR89" s="41"/>
      <c r="HQS89" s="41"/>
      <c r="HQT89" s="41"/>
      <c r="HQU89" s="41"/>
      <c r="HQV89" s="41"/>
      <c r="HQW89" s="41"/>
      <c r="HQX89" s="41"/>
      <c r="HQY89" s="41"/>
      <c r="HQZ89" s="41"/>
      <c r="HRA89" s="41"/>
      <c r="HRB89" s="41"/>
      <c r="HRC89" s="41"/>
      <c r="HRD89" s="41"/>
      <c r="HRE89" s="41"/>
      <c r="HRF89" s="41"/>
      <c r="HRG89" s="41"/>
      <c r="HRH89" s="41"/>
      <c r="HRI89" s="41"/>
      <c r="HRJ89" s="41"/>
      <c r="HRK89" s="41"/>
      <c r="HRL89" s="41"/>
      <c r="HRM89" s="41"/>
      <c r="HRN89" s="41"/>
      <c r="HRO89" s="41"/>
      <c r="HRP89" s="41"/>
      <c r="HRQ89" s="41"/>
      <c r="HRR89" s="41"/>
      <c r="HRS89" s="41"/>
      <c r="HRT89" s="41"/>
      <c r="HRU89" s="41"/>
      <c r="HRV89" s="41"/>
      <c r="HRW89" s="41"/>
      <c r="HRX89" s="41"/>
      <c r="HRY89" s="41"/>
      <c r="HRZ89" s="41"/>
      <c r="HSA89" s="41"/>
      <c r="HSB89" s="41"/>
      <c r="HSC89" s="41"/>
      <c r="HSD89" s="41"/>
      <c r="HSE89" s="41"/>
      <c r="HSF89" s="41"/>
      <c r="HSG89" s="41"/>
      <c r="HSH89" s="41"/>
      <c r="HSI89" s="41"/>
      <c r="HSJ89" s="41"/>
      <c r="HSK89" s="41"/>
      <c r="HSL89" s="41"/>
      <c r="HSM89" s="41"/>
      <c r="HSN89" s="41"/>
      <c r="HSO89" s="41"/>
      <c r="HSP89" s="41"/>
      <c r="HSQ89" s="41"/>
      <c r="HSR89" s="41"/>
      <c r="HSS89" s="41"/>
      <c r="HST89" s="41"/>
      <c r="HSU89" s="41"/>
      <c r="HSV89" s="41"/>
      <c r="HSW89" s="41"/>
      <c r="HSX89" s="41"/>
      <c r="HSY89" s="41"/>
      <c r="HSZ89" s="41"/>
      <c r="HTA89" s="41"/>
      <c r="HTB89" s="41"/>
      <c r="HTC89" s="41"/>
      <c r="HTD89" s="41"/>
      <c r="HTE89" s="41"/>
      <c r="HTF89" s="41"/>
      <c r="HTG89" s="41"/>
      <c r="HTH89" s="41"/>
      <c r="HTI89" s="41"/>
      <c r="HTJ89" s="41"/>
      <c r="HTK89" s="41"/>
      <c r="HTL89" s="41"/>
      <c r="HTM89" s="41"/>
      <c r="HTN89" s="41"/>
      <c r="HTO89" s="41"/>
      <c r="HTP89" s="41"/>
      <c r="HTQ89" s="41"/>
      <c r="HTR89" s="41"/>
      <c r="HTS89" s="41"/>
      <c r="HTT89" s="41"/>
      <c r="HTU89" s="41"/>
      <c r="HTV89" s="41"/>
      <c r="HTW89" s="41"/>
      <c r="HTX89" s="41"/>
      <c r="HTY89" s="41"/>
      <c r="HTZ89" s="41"/>
      <c r="HUA89" s="41"/>
      <c r="HUB89" s="41"/>
      <c r="HUC89" s="41"/>
      <c r="HUD89" s="41"/>
      <c r="HUE89" s="41"/>
      <c r="HUF89" s="41"/>
      <c r="HUG89" s="41"/>
      <c r="HUH89" s="41"/>
      <c r="HUI89" s="41"/>
      <c r="HUJ89" s="41"/>
      <c r="HUK89" s="41"/>
      <c r="HUL89" s="41"/>
      <c r="HUM89" s="41"/>
      <c r="HUN89" s="41"/>
      <c r="HUO89" s="41"/>
      <c r="HUP89" s="41"/>
      <c r="HUQ89" s="41"/>
      <c r="HUR89" s="41"/>
      <c r="HUS89" s="41"/>
      <c r="HUT89" s="41"/>
      <c r="HUU89" s="41"/>
      <c r="HUV89" s="41"/>
      <c r="HUW89" s="41"/>
      <c r="HUX89" s="41"/>
      <c r="HUY89" s="41"/>
      <c r="HUZ89" s="41"/>
      <c r="HVA89" s="41"/>
      <c r="HVB89" s="41"/>
      <c r="HVC89" s="41"/>
      <c r="HVD89" s="41"/>
      <c r="HVE89" s="41"/>
      <c r="HVF89" s="41"/>
      <c r="HVG89" s="41"/>
      <c r="HVH89" s="41"/>
      <c r="HVI89" s="41"/>
      <c r="HVJ89" s="41"/>
      <c r="HVK89" s="41"/>
      <c r="HVL89" s="41"/>
      <c r="HVM89" s="41"/>
      <c r="HVN89" s="41"/>
      <c r="HVO89" s="41"/>
      <c r="HVP89" s="41"/>
      <c r="HVQ89" s="41"/>
      <c r="HVR89" s="41"/>
      <c r="HVS89" s="41"/>
      <c r="HVT89" s="41"/>
      <c r="HVU89" s="41"/>
      <c r="HVV89" s="41"/>
      <c r="HVW89" s="41"/>
      <c r="HVX89" s="41"/>
      <c r="HVY89" s="41"/>
      <c r="HVZ89" s="41"/>
      <c r="HWA89" s="41"/>
      <c r="HWB89" s="41"/>
      <c r="HWC89" s="41"/>
      <c r="HWD89" s="41"/>
      <c r="HWE89" s="41"/>
      <c r="HWF89" s="41"/>
      <c r="HWG89" s="41"/>
      <c r="HWH89" s="41"/>
      <c r="HWI89" s="41"/>
      <c r="HWJ89" s="41"/>
      <c r="HWK89" s="41"/>
      <c r="HWL89" s="41"/>
      <c r="HWM89" s="41"/>
      <c r="HWN89" s="41"/>
      <c r="HWO89" s="41"/>
      <c r="HWP89" s="41"/>
      <c r="HWQ89" s="41"/>
      <c r="HWR89" s="41"/>
      <c r="HWS89" s="41"/>
      <c r="HWT89" s="41"/>
      <c r="HWU89" s="41"/>
      <c r="HWV89" s="41"/>
      <c r="HWW89" s="41"/>
      <c r="HWX89" s="41"/>
      <c r="HWY89" s="41"/>
      <c r="HWZ89" s="41"/>
      <c r="HXA89" s="41"/>
      <c r="HXB89" s="41"/>
      <c r="HXC89" s="41"/>
      <c r="HXD89" s="41"/>
      <c r="HXE89" s="41"/>
      <c r="HXF89" s="41"/>
      <c r="HXG89" s="41"/>
      <c r="HXH89" s="41"/>
      <c r="HXI89" s="41"/>
      <c r="HXJ89" s="41"/>
      <c r="HXK89" s="41"/>
      <c r="HXL89" s="41"/>
      <c r="HXM89" s="41"/>
      <c r="HXN89" s="41"/>
      <c r="HXO89" s="41"/>
      <c r="HXP89" s="41"/>
      <c r="HXQ89" s="41"/>
      <c r="HXR89" s="41"/>
      <c r="HXS89" s="41"/>
      <c r="HXT89" s="41"/>
      <c r="HXU89" s="41"/>
      <c r="HXV89" s="41"/>
      <c r="HXW89" s="41"/>
      <c r="HXX89" s="41"/>
      <c r="HXY89" s="41"/>
      <c r="HXZ89" s="41"/>
      <c r="HYA89" s="41"/>
      <c r="HYB89" s="41"/>
      <c r="HYC89" s="41"/>
      <c r="HYD89" s="41"/>
      <c r="HYE89" s="41"/>
      <c r="HYF89" s="41"/>
      <c r="HYG89" s="41"/>
      <c r="HYH89" s="41"/>
      <c r="HYI89" s="41"/>
      <c r="HYJ89" s="41"/>
      <c r="HYK89" s="41"/>
      <c r="HYL89" s="41"/>
      <c r="HYM89" s="41"/>
      <c r="HYN89" s="41"/>
      <c r="HYO89" s="41"/>
      <c r="HYP89" s="41"/>
      <c r="HYQ89" s="41"/>
      <c r="HYR89" s="41"/>
      <c r="HYS89" s="41"/>
      <c r="HYT89" s="41"/>
      <c r="HYU89" s="41"/>
      <c r="HYV89" s="41"/>
      <c r="HYW89" s="41"/>
      <c r="HYX89" s="41"/>
      <c r="HYY89" s="41"/>
      <c r="HYZ89" s="41"/>
      <c r="HZA89" s="41"/>
      <c r="HZB89" s="41"/>
      <c r="HZC89" s="41"/>
      <c r="HZD89" s="41"/>
      <c r="HZE89" s="41"/>
      <c r="HZF89" s="41"/>
      <c r="HZG89" s="41"/>
      <c r="HZH89" s="41"/>
      <c r="HZI89" s="41"/>
      <c r="HZJ89" s="41"/>
      <c r="HZK89" s="41"/>
      <c r="HZL89" s="41"/>
      <c r="HZM89" s="41"/>
      <c r="HZN89" s="41"/>
      <c r="HZO89" s="41"/>
      <c r="HZP89" s="41"/>
      <c r="HZQ89" s="41"/>
      <c r="HZR89" s="41"/>
      <c r="HZS89" s="41"/>
      <c r="HZT89" s="41"/>
      <c r="HZU89" s="41"/>
      <c r="HZV89" s="41"/>
      <c r="HZW89" s="41"/>
      <c r="HZX89" s="41"/>
      <c r="HZY89" s="41"/>
      <c r="HZZ89" s="41"/>
      <c r="IAA89" s="41"/>
      <c r="IAB89" s="41"/>
      <c r="IAC89" s="41"/>
      <c r="IAD89" s="41"/>
      <c r="IAE89" s="41"/>
      <c r="IAF89" s="41"/>
      <c r="IAG89" s="41"/>
      <c r="IAH89" s="41"/>
      <c r="IAI89" s="41"/>
      <c r="IAJ89" s="41"/>
      <c r="IAK89" s="41"/>
      <c r="IAL89" s="41"/>
      <c r="IAM89" s="41"/>
      <c r="IAN89" s="41"/>
      <c r="IAO89" s="41"/>
      <c r="IAP89" s="41"/>
      <c r="IAQ89" s="41"/>
      <c r="IAR89" s="41"/>
      <c r="IAS89" s="41"/>
      <c r="IAT89" s="41"/>
      <c r="IAU89" s="41"/>
      <c r="IAV89" s="41"/>
      <c r="IAW89" s="41"/>
      <c r="IAX89" s="41"/>
      <c r="IAY89" s="41"/>
      <c r="IAZ89" s="41"/>
      <c r="IBA89" s="41"/>
      <c r="IBB89" s="41"/>
      <c r="IBC89" s="41"/>
      <c r="IBD89" s="41"/>
      <c r="IBE89" s="41"/>
      <c r="IBF89" s="41"/>
      <c r="IBG89" s="41"/>
      <c r="IBH89" s="41"/>
      <c r="IBI89" s="41"/>
      <c r="IBJ89" s="41"/>
      <c r="IBK89" s="41"/>
      <c r="IBL89" s="41"/>
      <c r="IBM89" s="41"/>
      <c r="IBN89" s="41"/>
      <c r="IBO89" s="41"/>
      <c r="IBP89" s="41"/>
      <c r="IBQ89" s="41"/>
      <c r="IBR89" s="41"/>
      <c r="IBS89" s="41"/>
      <c r="IBT89" s="41"/>
      <c r="IBU89" s="41"/>
      <c r="IBV89" s="41"/>
      <c r="IBW89" s="41"/>
      <c r="IBX89" s="41"/>
      <c r="IBY89" s="41"/>
      <c r="IBZ89" s="41"/>
      <c r="ICA89" s="41"/>
      <c r="ICB89" s="41"/>
      <c r="ICC89" s="41"/>
      <c r="ICD89" s="41"/>
      <c r="ICE89" s="41"/>
      <c r="ICF89" s="41"/>
      <c r="ICG89" s="41"/>
      <c r="ICH89" s="41"/>
      <c r="ICI89" s="41"/>
      <c r="ICJ89" s="41"/>
      <c r="ICK89" s="41"/>
      <c r="ICL89" s="41"/>
      <c r="ICM89" s="41"/>
      <c r="ICN89" s="41"/>
      <c r="ICO89" s="41"/>
      <c r="ICP89" s="41"/>
      <c r="ICQ89" s="41"/>
      <c r="ICR89" s="41"/>
      <c r="ICS89" s="41"/>
      <c r="ICT89" s="41"/>
      <c r="ICU89" s="41"/>
      <c r="ICV89" s="41"/>
      <c r="ICW89" s="41"/>
      <c r="ICX89" s="41"/>
      <c r="ICY89" s="41"/>
      <c r="ICZ89" s="41"/>
      <c r="IDA89" s="41"/>
      <c r="IDB89" s="41"/>
      <c r="IDC89" s="41"/>
      <c r="IDD89" s="41"/>
      <c r="IDE89" s="41"/>
      <c r="IDF89" s="41"/>
      <c r="IDG89" s="41"/>
      <c r="IDH89" s="41"/>
      <c r="IDI89" s="41"/>
      <c r="IDJ89" s="41"/>
      <c r="IDK89" s="41"/>
      <c r="IDL89" s="41"/>
      <c r="IDM89" s="41"/>
      <c r="IDN89" s="41"/>
      <c r="IDO89" s="41"/>
      <c r="IDP89" s="41"/>
      <c r="IDQ89" s="41"/>
      <c r="IDR89" s="41"/>
      <c r="IDS89" s="41"/>
      <c r="IDT89" s="41"/>
      <c r="IDU89" s="41"/>
      <c r="IDV89" s="41"/>
      <c r="IDW89" s="41"/>
      <c r="IDX89" s="41"/>
      <c r="IDY89" s="41"/>
      <c r="IDZ89" s="41"/>
      <c r="IEA89" s="41"/>
      <c r="IEB89" s="41"/>
      <c r="IEC89" s="41"/>
      <c r="IED89" s="41"/>
      <c r="IEE89" s="41"/>
      <c r="IEF89" s="41"/>
      <c r="IEG89" s="41"/>
      <c r="IEH89" s="41"/>
      <c r="IEI89" s="41"/>
      <c r="IEJ89" s="41"/>
      <c r="IEK89" s="41"/>
      <c r="IEL89" s="41"/>
      <c r="IEM89" s="41"/>
      <c r="IEN89" s="41"/>
      <c r="IEO89" s="41"/>
      <c r="IEP89" s="41"/>
      <c r="IEQ89" s="41"/>
      <c r="IER89" s="41"/>
      <c r="IES89" s="41"/>
      <c r="IET89" s="41"/>
      <c r="IEU89" s="41"/>
      <c r="IEV89" s="41"/>
      <c r="IEW89" s="41"/>
      <c r="IEX89" s="41"/>
      <c r="IEY89" s="41"/>
      <c r="IEZ89" s="41"/>
      <c r="IFA89" s="41"/>
      <c r="IFB89" s="41"/>
      <c r="IFC89" s="41"/>
      <c r="IFD89" s="41"/>
      <c r="IFE89" s="41"/>
      <c r="IFF89" s="41"/>
      <c r="IFG89" s="41"/>
      <c r="IFH89" s="41"/>
      <c r="IFI89" s="41"/>
      <c r="IFJ89" s="41"/>
      <c r="IFK89" s="41"/>
      <c r="IFL89" s="41"/>
      <c r="IFM89" s="41"/>
      <c r="IFN89" s="41"/>
      <c r="IFO89" s="41"/>
      <c r="IFP89" s="41"/>
      <c r="IFQ89" s="41"/>
      <c r="IFR89" s="41"/>
      <c r="IFS89" s="41"/>
      <c r="IFT89" s="41"/>
      <c r="IFU89" s="41"/>
      <c r="IFV89" s="41"/>
      <c r="IFW89" s="41"/>
      <c r="IFX89" s="41"/>
      <c r="IFY89" s="41"/>
      <c r="IFZ89" s="41"/>
      <c r="IGA89" s="41"/>
      <c r="IGB89" s="41"/>
      <c r="IGC89" s="41"/>
      <c r="IGD89" s="41"/>
      <c r="IGE89" s="41"/>
      <c r="IGF89" s="41"/>
      <c r="IGG89" s="41"/>
      <c r="IGH89" s="41"/>
      <c r="IGI89" s="41"/>
      <c r="IGJ89" s="41"/>
      <c r="IGK89" s="41"/>
      <c r="IGL89" s="41"/>
      <c r="IGM89" s="41"/>
      <c r="IGN89" s="41"/>
      <c r="IGO89" s="41"/>
      <c r="IGP89" s="41"/>
      <c r="IGQ89" s="41"/>
      <c r="IGR89" s="41"/>
      <c r="IGS89" s="41"/>
      <c r="IGT89" s="41"/>
      <c r="IGU89" s="41"/>
      <c r="IGV89" s="41"/>
      <c r="IGW89" s="41"/>
      <c r="IGX89" s="41"/>
      <c r="IGY89" s="41"/>
      <c r="IGZ89" s="41"/>
      <c r="IHA89" s="41"/>
      <c r="IHB89" s="41"/>
      <c r="IHC89" s="41"/>
      <c r="IHD89" s="41"/>
      <c r="IHE89" s="41"/>
      <c r="IHF89" s="41"/>
      <c r="IHG89" s="41"/>
      <c r="IHH89" s="41"/>
      <c r="IHI89" s="41"/>
      <c r="IHJ89" s="41"/>
      <c r="IHK89" s="41"/>
      <c r="IHL89" s="41"/>
      <c r="IHM89" s="41"/>
      <c r="IHN89" s="41"/>
      <c r="IHO89" s="41"/>
      <c r="IHP89" s="41"/>
      <c r="IHQ89" s="41"/>
      <c r="IHR89" s="41"/>
      <c r="IHS89" s="41"/>
      <c r="IHT89" s="41"/>
      <c r="IHU89" s="41"/>
      <c r="IHV89" s="41"/>
      <c r="IHW89" s="41"/>
      <c r="IHX89" s="41"/>
      <c r="IHY89" s="41"/>
      <c r="IHZ89" s="41"/>
      <c r="IIA89" s="41"/>
      <c r="IIB89" s="41"/>
      <c r="IIC89" s="41"/>
      <c r="IID89" s="41"/>
      <c r="IIE89" s="41"/>
      <c r="IIF89" s="41"/>
      <c r="IIG89" s="41"/>
      <c r="IIH89" s="41"/>
      <c r="III89" s="41"/>
      <c r="IIJ89" s="41"/>
      <c r="IIK89" s="41"/>
      <c r="IIL89" s="41"/>
      <c r="IIM89" s="41"/>
      <c r="IIN89" s="41"/>
      <c r="IIO89" s="41"/>
      <c r="IIP89" s="41"/>
      <c r="IIQ89" s="41"/>
      <c r="IIR89" s="41"/>
      <c r="IIS89" s="41"/>
      <c r="IIT89" s="41"/>
      <c r="IIU89" s="41"/>
      <c r="IIV89" s="41"/>
      <c r="IIW89" s="41"/>
      <c r="IIX89" s="41"/>
      <c r="IIY89" s="41"/>
      <c r="IIZ89" s="41"/>
      <c r="IJA89" s="41"/>
      <c r="IJB89" s="41"/>
      <c r="IJC89" s="41"/>
      <c r="IJD89" s="41"/>
      <c r="IJE89" s="41"/>
      <c r="IJF89" s="41"/>
      <c r="IJG89" s="41"/>
      <c r="IJH89" s="41"/>
      <c r="IJI89" s="41"/>
      <c r="IJJ89" s="41"/>
      <c r="IJK89" s="41"/>
      <c r="IJL89" s="41"/>
      <c r="IJM89" s="41"/>
      <c r="IJN89" s="41"/>
      <c r="IJO89" s="41"/>
      <c r="IJP89" s="41"/>
      <c r="IJQ89" s="41"/>
      <c r="IJR89" s="41"/>
      <c r="IJS89" s="41"/>
      <c r="IJT89" s="41"/>
      <c r="IJU89" s="41"/>
      <c r="IJV89" s="41"/>
      <c r="IJW89" s="41"/>
      <c r="IJX89" s="41"/>
      <c r="IJY89" s="41"/>
      <c r="IJZ89" s="41"/>
      <c r="IKA89" s="41"/>
      <c r="IKB89" s="41"/>
      <c r="IKC89" s="41"/>
      <c r="IKD89" s="41"/>
      <c r="IKE89" s="41"/>
      <c r="IKF89" s="41"/>
      <c r="IKG89" s="41"/>
      <c r="IKH89" s="41"/>
      <c r="IKI89" s="41"/>
      <c r="IKJ89" s="41"/>
      <c r="IKK89" s="41"/>
      <c r="IKL89" s="41"/>
      <c r="IKM89" s="41"/>
      <c r="IKN89" s="41"/>
      <c r="IKO89" s="41"/>
      <c r="IKP89" s="41"/>
      <c r="IKQ89" s="41"/>
      <c r="IKR89" s="41"/>
      <c r="IKS89" s="41"/>
      <c r="IKT89" s="41"/>
      <c r="IKU89" s="41"/>
      <c r="IKV89" s="41"/>
      <c r="IKW89" s="41"/>
      <c r="IKX89" s="41"/>
      <c r="IKY89" s="41"/>
      <c r="IKZ89" s="41"/>
      <c r="ILA89" s="41"/>
      <c r="ILB89" s="41"/>
      <c r="ILC89" s="41"/>
      <c r="ILD89" s="41"/>
      <c r="ILE89" s="41"/>
      <c r="ILF89" s="41"/>
      <c r="ILG89" s="41"/>
      <c r="ILH89" s="41"/>
      <c r="ILI89" s="41"/>
      <c r="ILJ89" s="41"/>
      <c r="ILK89" s="41"/>
      <c r="ILL89" s="41"/>
      <c r="ILM89" s="41"/>
      <c r="ILN89" s="41"/>
      <c r="ILO89" s="41"/>
      <c r="ILP89" s="41"/>
      <c r="ILQ89" s="41"/>
      <c r="ILR89" s="41"/>
      <c r="ILS89" s="41"/>
      <c r="ILT89" s="41"/>
      <c r="ILU89" s="41"/>
      <c r="ILV89" s="41"/>
      <c r="ILW89" s="41"/>
      <c r="ILX89" s="41"/>
      <c r="ILY89" s="41"/>
      <c r="ILZ89" s="41"/>
      <c r="IMA89" s="41"/>
      <c r="IMB89" s="41"/>
      <c r="IMC89" s="41"/>
      <c r="IMD89" s="41"/>
      <c r="IME89" s="41"/>
      <c r="IMF89" s="41"/>
      <c r="IMG89" s="41"/>
      <c r="IMH89" s="41"/>
      <c r="IMI89" s="41"/>
      <c r="IMJ89" s="41"/>
      <c r="IMK89" s="41"/>
      <c r="IML89" s="41"/>
      <c r="IMM89" s="41"/>
      <c r="IMN89" s="41"/>
      <c r="IMO89" s="41"/>
      <c r="IMP89" s="41"/>
      <c r="IMQ89" s="41"/>
      <c r="IMR89" s="41"/>
      <c r="IMS89" s="41"/>
      <c r="IMT89" s="41"/>
      <c r="IMU89" s="41"/>
      <c r="IMV89" s="41"/>
      <c r="IMW89" s="41"/>
      <c r="IMX89" s="41"/>
      <c r="IMY89" s="41"/>
      <c r="IMZ89" s="41"/>
      <c r="INA89" s="41"/>
      <c r="INB89" s="41"/>
      <c r="INC89" s="41"/>
      <c r="IND89" s="41"/>
      <c r="INE89" s="41"/>
      <c r="INF89" s="41"/>
      <c r="ING89" s="41"/>
      <c r="INH89" s="41"/>
      <c r="INI89" s="41"/>
      <c r="INJ89" s="41"/>
      <c r="INK89" s="41"/>
      <c r="INL89" s="41"/>
      <c r="INM89" s="41"/>
      <c r="INN89" s="41"/>
      <c r="INO89" s="41"/>
      <c r="INP89" s="41"/>
      <c r="INQ89" s="41"/>
      <c r="INR89" s="41"/>
      <c r="INS89" s="41"/>
      <c r="INT89" s="41"/>
      <c r="INU89" s="41"/>
      <c r="INV89" s="41"/>
      <c r="INW89" s="41"/>
      <c r="INX89" s="41"/>
      <c r="INY89" s="41"/>
      <c r="INZ89" s="41"/>
      <c r="IOA89" s="41"/>
      <c r="IOB89" s="41"/>
      <c r="IOC89" s="41"/>
      <c r="IOD89" s="41"/>
      <c r="IOE89" s="41"/>
      <c r="IOF89" s="41"/>
      <c r="IOG89" s="41"/>
      <c r="IOH89" s="41"/>
      <c r="IOI89" s="41"/>
      <c r="IOJ89" s="41"/>
      <c r="IOK89" s="41"/>
      <c r="IOL89" s="41"/>
      <c r="IOM89" s="41"/>
      <c r="ION89" s="41"/>
      <c r="IOO89" s="41"/>
      <c r="IOP89" s="41"/>
      <c r="IOQ89" s="41"/>
      <c r="IOR89" s="41"/>
      <c r="IOS89" s="41"/>
      <c r="IOT89" s="41"/>
      <c r="IOU89" s="41"/>
      <c r="IOV89" s="41"/>
      <c r="IOW89" s="41"/>
      <c r="IOX89" s="41"/>
      <c r="IOY89" s="41"/>
      <c r="IOZ89" s="41"/>
      <c r="IPA89" s="41"/>
      <c r="IPB89" s="41"/>
      <c r="IPC89" s="41"/>
      <c r="IPD89" s="41"/>
      <c r="IPE89" s="41"/>
      <c r="IPF89" s="41"/>
      <c r="IPG89" s="41"/>
      <c r="IPH89" s="41"/>
      <c r="IPI89" s="41"/>
      <c r="IPJ89" s="41"/>
      <c r="IPK89" s="41"/>
      <c r="IPL89" s="41"/>
      <c r="IPM89" s="41"/>
      <c r="IPN89" s="41"/>
      <c r="IPO89" s="41"/>
      <c r="IPP89" s="41"/>
      <c r="IPQ89" s="41"/>
      <c r="IPR89" s="41"/>
      <c r="IPS89" s="41"/>
      <c r="IPT89" s="41"/>
      <c r="IPU89" s="41"/>
      <c r="IPV89" s="41"/>
      <c r="IPW89" s="41"/>
      <c r="IPX89" s="41"/>
      <c r="IPY89" s="41"/>
      <c r="IPZ89" s="41"/>
      <c r="IQA89" s="41"/>
      <c r="IQB89" s="41"/>
      <c r="IQC89" s="41"/>
      <c r="IQD89" s="41"/>
      <c r="IQE89" s="41"/>
      <c r="IQF89" s="41"/>
      <c r="IQG89" s="41"/>
      <c r="IQH89" s="41"/>
      <c r="IQI89" s="41"/>
      <c r="IQJ89" s="41"/>
      <c r="IQK89" s="41"/>
      <c r="IQL89" s="41"/>
      <c r="IQM89" s="41"/>
      <c r="IQN89" s="41"/>
      <c r="IQO89" s="41"/>
      <c r="IQP89" s="41"/>
      <c r="IQQ89" s="41"/>
      <c r="IQR89" s="41"/>
      <c r="IQS89" s="41"/>
      <c r="IQT89" s="41"/>
      <c r="IQU89" s="41"/>
      <c r="IQV89" s="41"/>
      <c r="IQW89" s="41"/>
      <c r="IQX89" s="41"/>
      <c r="IQY89" s="41"/>
      <c r="IQZ89" s="41"/>
      <c r="IRA89" s="41"/>
      <c r="IRB89" s="41"/>
      <c r="IRC89" s="41"/>
      <c r="IRD89" s="41"/>
      <c r="IRE89" s="41"/>
      <c r="IRF89" s="41"/>
      <c r="IRG89" s="41"/>
      <c r="IRH89" s="41"/>
      <c r="IRI89" s="41"/>
      <c r="IRJ89" s="41"/>
      <c r="IRK89" s="41"/>
      <c r="IRL89" s="41"/>
      <c r="IRM89" s="41"/>
      <c r="IRN89" s="41"/>
      <c r="IRO89" s="41"/>
      <c r="IRP89" s="41"/>
      <c r="IRQ89" s="41"/>
      <c r="IRR89" s="41"/>
      <c r="IRS89" s="41"/>
      <c r="IRT89" s="41"/>
      <c r="IRU89" s="41"/>
      <c r="IRV89" s="41"/>
      <c r="IRW89" s="41"/>
      <c r="IRX89" s="41"/>
      <c r="IRY89" s="41"/>
      <c r="IRZ89" s="41"/>
      <c r="ISA89" s="41"/>
      <c r="ISB89" s="41"/>
      <c r="ISC89" s="41"/>
      <c r="ISD89" s="41"/>
      <c r="ISE89" s="41"/>
      <c r="ISF89" s="41"/>
      <c r="ISG89" s="41"/>
      <c r="ISH89" s="41"/>
      <c r="ISI89" s="41"/>
      <c r="ISJ89" s="41"/>
      <c r="ISK89" s="41"/>
      <c r="ISL89" s="41"/>
      <c r="ISM89" s="41"/>
      <c r="ISN89" s="41"/>
      <c r="ISO89" s="41"/>
      <c r="ISP89" s="41"/>
      <c r="ISQ89" s="41"/>
      <c r="ISR89" s="41"/>
      <c r="ISS89" s="41"/>
      <c r="IST89" s="41"/>
      <c r="ISU89" s="41"/>
      <c r="ISV89" s="41"/>
      <c r="ISW89" s="41"/>
      <c r="ISX89" s="41"/>
      <c r="ISY89" s="41"/>
      <c r="ISZ89" s="41"/>
      <c r="ITA89" s="41"/>
      <c r="ITB89" s="41"/>
      <c r="ITC89" s="41"/>
      <c r="ITD89" s="41"/>
      <c r="ITE89" s="41"/>
      <c r="ITF89" s="41"/>
      <c r="ITG89" s="41"/>
      <c r="ITH89" s="41"/>
      <c r="ITI89" s="41"/>
      <c r="ITJ89" s="41"/>
      <c r="ITK89" s="41"/>
      <c r="ITL89" s="41"/>
      <c r="ITM89" s="41"/>
      <c r="ITN89" s="41"/>
      <c r="ITO89" s="41"/>
      <c r="ITP89" s="41"/>
      <c r="ITQ89" s="41"/>
      <c r="ITR89" s="41"/>
      <c r="ITS89" s="41"/>
      <c r="ITT89" s="41"/>
      <c r="ITU89" s="41"/>
      <c r="ITV89" s="41"/>
      <c r="ITW89" s="41"/>
      <c r="ITX89" s="41"/>
      <c r="ITY89" s="41"/>
      <c r="ITZ89" s="41"/>
      <c r="IUA89" s="41"/>
      <c r="IUB89" s="41"/>
      <c r="IUC89" s="41"/>
      <c r="IUD89" s="41"/>
      <c r="IUE89" s="41"/>
      <c r="IUF89" s="41"/>
      <c r="IUG89" s="41"/>
      <c r="IUH89" s="41"/>
      <c r="IUI89" s="41"/>
      <c r="IUJ89" s="41"/>
      <c r="IUK89" s="41"/>
      <c r="IUL89" s="41"/>
      <c r="IUM89" s="41"/>
      <c r="IUN89" s="41"/>
      <c r="IUO89" s="41"/>
      <c r="IUP89" s="41"/>
      <c r="IUQ89" s="41"/>
      <c r="IUR89" s="41"/>
      <c r="IUS89" s="41"/>
      <c r="IUT89" s="41"/>
      <c r="IUU89" s="41"/>
      <c r="IUV89" s="41"/>
      <c r="IUW89" s="41"/>
      <c r="IUX89" s="41"/>
      <c r="IUY89" s="41"/>
      <c r="IUZ89" s="41"/>
      <c r="IVA89" s="41"/>
      <c r="IVB89" s="41"/>
      <c r="IVC89" s="41"/>
      <c r="IVD89" s="41"/>
      <c r="IVE89" s="41"/>
      <c r="IVF89" s="41"/>
      <c r="IVG89" s="41"/>
      <c r="IVH89" s="41"/>
      <c r="IVI89" s="41"/>
      <c r="IVJ89" s="41"/>
      <c r="IVK89" s="41"/>
      <c r="IVL89" s="41"/>
      <c r="IVM89" s="41"/>
      <c r="IVN89" s="41"/>
      <c r="IVO89" s="41"/>
      <c r="IVP89" s="41"/>
      <c r="IVQ89" s="41"/>
      <c r="IVR89" s="41"/>
      <c r="IVS89" s="41"/>
      <c r="IVT89" s="41"/>
      <c r="IVU89" s="41"/>
      <c r="IVV89" s="41"/>
      <c r="IVW89" s="41"/>
      <c r="IVX89" s="41"/>
      <c r="IVY89" s="41"/>
      <c r="IVZ89" s="41"/>
      <c r="IWA89" s="41"/>
      <c r="IWB89" s="41"/>
      <c r="IWC89" s="41"/>
      <c r="IWD89" s="41"/>
      <c r="IWE89" s="41"/>
      <c r="IWF89" s="41"/>
      <c r="IWG89" s="41"/>
      <c r="IWH89" s="41"/>
      <c r="IWI89" s="41"/>
      <c r="IWJ89" s="41"/>
      <c r="IWK89" s="41"/>
      <c r="IWL89" s="41"/>
      <c r="IWM89" s="41"/>
      <c r="IWN89" s="41"/>
      <c r="IWO89" s="41"/>
      <c r="IWP89" s="41"/>
      <c r="IWQ89" s="41"/>
      <c r="IWR89" s="41"/>
      <c r="IWS89" s="41"/>
      <c r="IWT89" s="41"/>
      <c r="IWU89" s="41"/>
      <c r="IWV89" s="41"/>
      <c r="IWW89" s="41"/>
      <c r="IWX89" s="41"/>
      <c r="IWY89" s="41"/>
      <c r="IWZ89" s="41"/>
      <c r="IXA89" s="41"/>
      <c r="IXB89" s="41"/>
      <c r="IXC89" s="41"/>
      <c r="IXD89" s="41"/>
      <c r="IXE89" s="41"/>
      <c r="IXF89" s="41"/>
      <c r="IXG89" s="41"/>
      <c r="IXH89" s="41"/>
      <c r="IXI89" s="41"/>
      <c r="IXJ89" s="41"/>
      <c r="IXK89" s="41"/>
      <c r="IXL89" s="41"/>
      <c r="IXM89" s="41"/>
      <c r="IXN89" s="41"/>
      <c r="IXO89" s="41"/>
      <c r="IXP89" s="41"/>
      <c r="IXQ89" s="41"/>
      <c r="IXR89" s="41"/>
      <c r="IXS89" s="41"/>
      <c r="IXT89" s="41"/>
      <c r="IXU89" s="41"/>
      <c r="IXV89" s="41"/>
      <c r="IXW89" s="41"/>
      <c r="IXX89" s="41"/>
      <c r="IXY89" s="41"/>
      <c r="IXZ89" s="41"/>
      <c r="IYA89" s="41"/>
      <c r="IYB89" s="41"/>
      <c r="IYC89" s="41"/>
      <c r="IYD89" s="41"/>
      <c r="IYE89" s="41"/>
      <c r="IYF89" s="41"/>
      <c r="IYG89" s="41"/>
      <c r="IYH89" s="41"/>
      <c r="IYI89" s="41"/>
      <c r="IYJ89" s="41"/>
      <c r="IYK89" s="41"/>
      <c r="IYL89" s="41"/>
      <c r="IYM89" s="41"/>
      <c r="IYN89" s="41"/>
      <c r="IYO89" s="41"/>
      <c r="IYP89" s="41"/>
      <c r="IYQ89" s="41"/>
      <c r="IYR89" s="41"/>
      <c r="IYS89" s="41"/>
      <c r="IYT89" s="41"/>
      <c r="IYU89" s="41"/>
      <c r="IYV89" s="41"/>
      <c r="IYW89" s="41"/>
      <c r="IYX89" s="41"/>
      <c r="IYY89" s="41"/>
      <c r="IYZ89" s="41"/>
      <c r="IZA89" s="41"/>
      <c r="IZB89" s="41"/>
      <c r="IZC89" s="41"/>
      <c r="IZD89" s="41"/>
      <c r="IZE89" s="41"/>
      <c r="IZF89" s="41"/>
      <c r="IZG89" s="41"/>
      <c r="IZH89" s="41"/>
      <c r="IZI89" s="41"/>
      <c r="IZJ89" s="41"/>
      <c r="IZK89" s="41"/>
      <c r="IZL89" s="41"/>
      <c r="IZM89" s="41"/>
      <c r="IZN89" s="41"/>
      <c r="IZO89" s="41"/>
      <c r="IZP89" s="41"/>
      <c r="IZQ89" s="41"/>
      <c r="IZR89" s="41"/>
      <c r="IZS89" s="41"/>
      <c r="IZT89" s="41"/>
      <c r="IZU89" s="41"/>
      <c r="IZV89" s="41"/>
      <c r="IZW89" s="41"/>
      <c r="IZX89" s="41"/>
      <c r="IZY89" s="41"/>
      <c r="IZZ89" s="41"/>
      <c r="JAA89" s="41"/>
      <c r="JAB89" s="41"/>
      <c r="JAC89" s="41"/>
      <c r="JAD89" s="41"/>
      <c r="JAE89" s="41"/>
      <c r="JAF89" s="41"/>
      <c r="JAG89" s="41"/>
      <c r="JAH89" s="41"/>
      <c r="JAI89" s="41"/>
      <c r="JAJ89" s="41"/>
      <c r="JAK89" s="41"/>
      <c r="JAL89" s="41"/>
      <c r="JAM89" s="41"/>
      <c r="JAN89" s="41"/>
      <c r="JAO89" s="41"/>
      <c r="JAP89" s="41"/>
      <c r="JAQ89" s="41"/>
      <c r="JAR89" s="41"/>
      <c r="JAS89" s="41"/>
      <c r="JAT89" s="41"/>
      <c r="JAU89" s="41"/>
      <c r="JAV89" s="41"/>
      <c r="JAW89" s="41"/>
      <c r="JAX89" s="41"/>
      <c r="JAY89" s="41"/>
      <c r="JAZ89" s="41"/>
      <c r="JBA89" s="41"/>
      <c r="JBB89" s="41"/>
      <c r="JBC89" s="41"/>
      <c r="JBD89" s="41"/>
      <c r="JBE89" s="41"/>
      <c r="JBF89" s="41"/>
      <c r="JBG89" s="41"/>
      <c r="JBH89" s="41"/>
      <c r="JBI89" s="41"/>
      <c r="JBJ89" s="41"/>
      <c r="JBK89" s="41"/>
      <c r="JBL89" s="41"/>
      <c r="JBM89" s="41"/>
      <c r="JBN89" s="41"/>
      <c r="JBO89" s="41"/>
      <c r="JBP89" s="41"/>
      <c r="JBQ89" s="41"/>
      <c r="JBR89" s="41"/>
      <c r="JBS89" s="41"/>
      <c r="JBT89" s="41"/>
      <c r="JBU89" s="41"/>
      <c r="JBV89" s="41"/>
      <c r="JBW89" s="41"/>
      <c r="JBX89" s="41"/>
      <c r="JBY89" s="41"/>
      <c r="JBZ89" s="41"/>
      <c r="JCA89" s="41"/>
      <c r="JCB89" s="41"/>
      <c r="JCC89" s="41"/>
      <c r="JCD89" s="41"/>
      <c r="JCE89" s="41"/>
      <c r="JCF89" s="41"/>
      <c r="JCG89" s="41"/>
      <c r="JCH89" s="41"/>
      <c r="JCI89" s="41"/>
      <c r="JCJ89" s="41"/>
      <c r="JCK89" s="41"/>
      <c r="JCL89" s="41"/>
      <c r="JCM89" s="41"/>
      <c r="JCN89" s="41"/>
      <c r="JCO89" s="41"/>
      <c r="JCP89" s="41"/>
      <c r="JCQ89" s="41"/>
      <c r="JCR89" s="41"/>
      <c r="JCS89" s="41"/>
      <c r="JCT89" s="41"/>
      <c r="JCU89" s="41"/>
      <c r="JCV89" s="41"/>
      <c r="JCW89" s="41"/>
      <c r="JCX89" s="41"/>
      <c r="JCY89" s="41"/>
      <c r="JCZ89" s="41"/>
      <c r="JDA89" s="41"/>
      <c r="JDB89" s="41"/>
      <c r="JDC89" s="41"/>
      <c r="JDD89" s="41"/>
      <c r="JDE89" s="41"/>
      <c r="JDF89" s="41"/>
      <c r="JDG89" s="41"/>
      <c r="JDH89" s="41"/>
      <c r="JDI89" s="41"/>
      <c r="JDJ89" s="41"/>
      <c r="JDK89" s="41"/>
      <c r="JDL89" s="41"/>
      <c r="JDM89" s="41"/>
      <c r="JDN89" s="41"/>
      <c r="JDO89" s="41"/>
      <c r="JDP89" s="41"/>
      <c r="JDQ89" s="41"/>
      <c r="JDR89" s="41"/>
      <c r="JDS89" s="41"/>
      <c r="JDT89" s="41"/>
      <c r="JDU89" s="41"/>
      <c r="JDV89" s="41"/>
      <c r="JDW89" s="41"/>
      <c r="JDX89" s="41"/>
      <c r="JDY89" s="41"/>
      <c r="JDZ89" s="41"/>
      <c r="JEA89" s="41"/>
      <c r="JEB89" s="41"/>
      <c r="JEC89" s="41"/>
      <c r="JED89" s="41"/>
      <c r="JEE89" s="41"/>
      <c r="JEF89" s="41"/>
      <c r="JEG89" s="41"/>
      <c r="JEH89" s="41"/>
      <c r="JEI89" s="41"/>
      <c r="JEJ89" s="41"/>
      <c r="JEK89" s="41"/>
      <c r="JEL89" s="41"/>
      <c r="JEM89" s="41"/>
      <c r="JEN89" s="41"/>
      <c r="JEO89" s="41"/>
      <c r="JEP89" s="41"/>
      <c r="JEQ89" s="41"/>
      <c r="JER89" s="41"/>
      <c r="JES89" s="41"/>
      <c r="JET89" s="41"/>
      <c r="JEU89" s="41"/>
      <c r="JEV89" s="41"/>
      <c r="JEW89" s="41"/>
      <c r="JEX89" s="41"/>
      <c r="JEY89" s="41"/>
      <c r="JEZ89" s="41"/>
      <c r="JFA89" s="41"/>
      <c r="JFB89" s="41"/>
      <c r="JFC89" s="41"/>
      <c r="JFD89" s="41"/>
      <c r="JFE89" s="41"/>
      <c r="JFF89" s="41"/>
      <c r="JFG89" s="41"/>
      <c r="JFH89" s="41"/>
      <c r="JFI89" s="41"/>
      <c r="JFJ89" s="41"/>
      <c r="JFK89" s="41"/>
      <c r="JFL89" s="41"/>
      <c r="JFM89" s="41"/>
      <c r="JFN89" s="41"/>
      <c r="JFO89" s="41"/>
      <c r="JFP89" s="41"/>
      <c r="JFQ89" s="41"/>
      <c r="JFR89" s="41"/>
      <c r="JFS89" s="41"/>
      <c r="JFT89" s="41"/>
      <c r="JFU89" s="41"/>
      <c r="JFV89" s="41"/>
      <c r="JFW89" s="41"/>
      <c r="JFX89" s="41"/>
      <c r="JFY89" s="41"/>
      <c r="JFZ89" s="41"/>
      <c r="JGA89" s="41"/>
      <c r="JGB89" s="41"/>
      <c r="JGC89" s="41"/>
      <c r="JGD89" s="41"/>
      <c r="JGE89" s="41"/>
      <c r="JGF89" s="41"/>
      <c r="JGG89" s="41"/>
      <c r="JGH89" s="41"/>
      <c r="JGI89" s="41"/>
      <c r="JGJ89" s="41"/>
      <c r="JGK89" s="41"/>
      <c r="JGL89" s="41"/>
      <c r="JGM89" s="41"/>
      <c r="JGN89" s="41"/>
      <c r="JGO89" s="41"/>
      <c r="JGP89" s="41"/>
      <c r="JGQ89" s="41"/>
      <c r="JGR89" s="41"/>
      <c r="JGS89" s="41"/>
      <c r="JGT89" s="41"/>
      <c r="JGU89" s="41"/>
      <c r="JGV89" s="41"/>
      <c r="JGW89" s="41"/>
      <c r="JGX89" s="41"/>
      <c r="JGY89" s="41"/>
      <c r="JGZ89" s="41"/>
      <c r="JHA89" s="41"/>
      <c r="JHB89" s="41"/>
      <c r="JHC89" s="41"/>
      <c r="JHD89" s="41"/>
      <c r="JHE89" s="41"/>
      <c r="JHF89" s="41"/>
      <c r="JHG89" s="41"/>
      <c r="JHH89" s="41"/>
      <c r="JHI89" s="41"/>
      <c r="JHJ89" s="41"/>
      <c r="JHK89" s="41"/>
      <c r="JHL89" s="41"/>
      <c r="JHM89" s="41"/>
      <c r="JHN89" s="41"/>
      <c r="JHO89" s="41"/>
      <c r="JHP89" s="41"/>
      <c r="JHQ89" s="41"/>
      <c r="JHR89" s="41"/>
      <c r="JHS89" s="41"/>
      <c r="JHT89" s="41"/>
      <c r="JHU89" s="41"/>
      <c r="JHV89" s="41"/>
      <c r="JHW89" s="41"/>
      <c r="JHX89" s="41"/>
      <c r="JHY89" s="41"/>
      <c r="JHZ89" s="41"/>
      <c r="JIA89" s="41"/>
      <c r="JIB89" s="41"/>
      <c r="JIC89" s="41"/>
      <c r="JID89" s="41"/>
      <c r="JIE89" s="41"/>
      <c r="JIF89" s="41"/>
      <c r="JIG89" s="41"/>
      <c r="JIH89" s="41"/>
      <c r="JII89" s="41"/>
      <c r="JIJ89" s="41"/>
      <c r="JIK89" s="41"/>
      <c r="JIL89" s="41"/>
      <c r="JIM89" s="41"/>
      <c r="JIN89" s="41"/>
      <c r="JIO89" s="41"/>
      <c r="JIP89" s="41"/>
      <c r="JIQ89" s="41"/>
      <c r="JIR89" s="41"/>
      <c r="JIS89" s="41"/>
      <c r="JIT89" s="41"/>
      <c r="JIU89" s="41"/>
      <c r="JIV89" s="41"/>
      <c r="JIW89" s="41"/>
      <c r="JIX89" s="41"/>
      <c r="JIY89" s="41"/>
      <c r="JIZ89" s="41"/>
      <c r="JJA89" s="41"/>
      <c r="JJB89" s="41"/>
      <c r="JJC89" s="41"/>
      <c r="JJD89" s="41"/>
      <c r="JJE89" s="41"/>
      <c r="JJF89" s="41"/>
      <c r="JJG89" s="41"/>
      <c r="JJH89" s="41"/>
      <c r="JJI89" s="41"/>
      <c r="JJJ89" s="41"/>
      <c r="JJK89" s="41"/>
      <c r="JJL89" s="41"/>
      <c r="JJM89" s="41"/>
      <c r="JJN89" s="41"/>
      <c r="JJO89" s="41"/>
      <c r="JJP89" s="41"/>
      <c r="JJQ89" s="41"/>
      <c r="JJR89" s="41"/>
      <c r="JJS89" s="41"/>
      <c r="JJT89" s="41"/>
      <c r="JJU89" s="41"/>
      <c r="JJV89" s="41"/>
      <c r="JJW89" s="41"/>
      <c r="JJX89" s="41"/>
      <c r="JJY89" s="41"/>
      <c r="JJZ89" s="41"/>
      <c r="JKA89" s="41"/>
      <c r="JKB89" s="41"/>
      <c r="JKC89" s="41"/>
      <c r="JKD89" s="41"/>
      <c r="JKE89" s="41"/>
      <c r="JKF89" s="41"/>
      <c r="JKG89" s="41"/>
      <c r="JKH89" s="41"/>
      <c r="JKI89" s="41"/>
      <c r="JKJ89" s="41"/>
      <c r="JKK89" s="41"/>
      <c r="JKL89" s="41"/>
      <c r="JKM89" s="41"/>
      <c r="JKN89" s="41"/>
      <c r="JKO89" s="41"/>
      <c r="JKP89" s="41"/>
      <c r="JKQ89" s="41"/>
      <c r="JKR89" s="41"/>
      <c r="JKS89" s="41"/>
      <c r="JKT89" s="41"/>
      <c r="JKU89" s="41"/>
      <c r="JKV89" s="41"/>
      <c r="JKW89" s="41"/>
      <c r="JKX89" s="41"/>
      <c r="JKY89" s="41"/>
      <c r="JKZ89" s="41"/>
      <c r="JLA89" s="41"/>
      <c r="JLB89" s="41"/>
      <c r="JLC89" s="41"/>
      <c r="JLD89" s="41"/>
      <c r="JLE89" s="41"/>
      <c r="JLF89" s="41"/>
      <c r="JLG89" s="41"/>
      <c r="JLH89" s="41"/>
      <c r="JLI89" s="41"/>
      <c r="JLJ89" s="41"/>
      <c r="JLK89" s="41"/>
      <c r="JLL89" s="41"/>
      <c r="JLM89" s="41"/>
      <c r="JLN89" s="41"/>
      <c r="JLO89" s="41"/>
      <c r="JLP89" s="41"/>
      <c r="JLQ89" s="41"/>
      <c r="JLR89" s="41"/>
      <c r="JLS89" s="41"/>
      <c r="JLT89" s="41"/>
      <c r="JLU89" s="41"/>
      <c r="JLV89" s="41"/>
      <c r="JLW89" s="41"/>
      <c r="JLX89" s="41"/>
      <c r="JLY89" s="41"/>
      <c r="JLZ89" s="41"/>
      <c r="JMA89" s="41"/>
      <c r="JMB89" s="41"/>
      <c r="JMC89" s="41"/>
      <c r="JMD89" s="41"/>
      <c r="JME89" s="41"/>
      <c r="JMF89" s="41"/>
      <c r="JMG89" s="41"/>
      <c r="JMH89" s="41"/>
      <c r="JMI89" s="41"/>
      <c r="JMJ89" s="41"/>
      <c r="JMK89" s="41"/>
      <c r="JML89" s="41"/>
      <c r="JMM89" s="41"/>
      <c r="JMN89" s="41"/>
      <c r="JMO89" s="41"/>
      <c r="JMP89" s="41"/>
      <c r="JMQ89" s="41"/>
      <c r="JMR89" s="41"/>
      <c r="JMS89" s="41"/>
      <c r="JMT89" s="41"/>
      <c r="JMU89" s="41"/>
      <c r="JMV89" s="41"/>
      <c r="JMW89" s="41"/>
      <c r="JMX89" s="41"/>
      <c r="JMY89" s="41"/>
      <c r="JMZ89" s="41"/>
      <c r="JNA89" s="41"/>
      <c r="JNB89" s="41"/>
      <c r="JNC89" s="41"/>
      <c r="JND89" s="41"/>
      <c r="JNE89" s="41"/>
      <c r="JNF89" s="41"/>
      <c r="JNG89" s="41"/>
      <c r="JNH89" s="41"/>
      <c r="JNI89" s="41"/>
      <c r="JNJ89" s="41"/>
      <c r="JNK89" s="41"/>
      <c r="JNL89" s="41"/>
      <c r="JNM89" s="41"/>
      <c r="JNN89" s="41"/>
      <c r="JNO89" s="41"/>
      <c r="JNP89" s="41"/>
      <c r="JNQ89" s="41"/>
      <c r="JNR89" s="41"/>
      <c r="JNS89" s="41"/>
      <c r="JNT89" s="41"/>
      <c r="JNU89" s="41"/>
      <c r="JNV89" s="41"/>
      <c r="JNW89" s="41"/>
      <c r="JNX89" s="41"/>
      <c r="JNY89" s="41"/>
      <c r="JNZ89" s="41"/>
      <c r="JOA89" s="41"/>
      <c r="JOB89" s="41"/>
      <c r="JOC89" s="41"/>
      <c r="JOD89" s="41"/>
      <c r="JOE89" s="41"/>
      <c r="JOF89" s="41"/>
      <c r="JOG89" s="41"/>
      <c r="JOH89" s="41"/>
      <c r="JOI89" s="41"/>
      <c r="JOJ89" s="41"/>
      <c r="JOK89" s="41"/>
      <c r="JOL89" s="41"/>
      <c r="JOM89" s="41"/>
      <c r="JON89" s="41"/>
      <c r="JOO89" s="41"/>
      <c r="JOP89" s="41"/>
      <c r="JOQ89" s="41"/>
      <c r="JOR89" s="41"/>
      <c r="JOS89" s="41"/>
      <c r="JOT89" s="41"/>
      <c r="JOU89" s="41"/>
      <c r="JOV89" s="41"/>
      <c r="JOW89" s="41"/>
      <c r="JOX89" s="41"/>
      <c r="JOY89" s="41"/>
      <c r="JOZ89" s="41"/>
      <c r="JPA89" s="41"/>
      <c r="JPB89" s="41"/>
      <c r="JPC89" s="41"/>
      <c r="JPD89" s="41"/>
      <c r="JPE89" s="41"/>
      <c r="JPF89" s="41"/>
      <c r="JPG89" s="41"/>
      <c r="JPH89" s="41"/>
      <c r="JPI89" s="41"/>
      <c r="JPJ89" s="41"/>
      <c r="JPK89" s="41"/>
      <c r="JPL89" s="41"/>
      <c r="JPM89" s="41"/>
      <c r="JPN89" s="41"/>
      <c r="JPO89" s="41"/>
      <c r="JPP89" s="41"/>
      <c r="JPQ89" s="41"/>
      <c r="JPR89" s="41"/>
      <c r="JPS89" s="41"/>
      <c r="JPT89" s="41"/>
      <c r="JPU89" s="41"/>
      <c r="JPV89" s="41"/>
      <c r="JPW89" s="41"/>
      <c r="JPX89" s="41"/>
      <c r="JPY89" s="41"/>
      <c r="JPZ89" s="41"/>
      <c r="JQA89" s="41"/>
      <c r="JQB89" s="41"/>
      <c r="JQC89" s="41"/>
      <c r="JQD89" s="41"/>
      <c r="JQE89" s="41"/>
      <c r="JQF89" s="41"/>
      <c r="JQG89" s="41"/>
      <c r="JQH89" s="41"/>
      <c r="JQI89" s="41"/>
      <c r="JQJ89" s="41"/>
      <c r="JQK89" s="41"/>
      <c r="JQL89" s="41"/>
      <c r="JQM89" s="41"/>
      <c r="JQN89" s="41"/>
      <c r="JQO89" s="41"/>
      <c r="JQP89" s="41"/>
      <c r="JQQ89" s="41"/>
      <c r="JQR89" s="41"/>
      <c r="JQS89" s="41"/>
      <c r="JQT89" s="41"/>
      <c r="JQU89" s="41"/>
      <c r="JQV89" s="41"/>
      <c r="JQW89" s="41"/>
      <c r="JQX89" s="41"/>
      <c r="JQY89" s="41"/>
      <c r="JQZ89" s="41"/>
      <c r="JRA89" s="41"/>
      <c r="JRB89" s="41"/>
      <c r="JRC89" s="41"/>
      <c r="JRD89" s="41"/>
      <c r="JRE89" s="41"/>
      <c r="JRF89" s="41"/>
      <c r="JRG89" s="41"/>
      <c r="JRH89" s="41"/>
      <c r="JRI89" s="41"/>
      <c r="JRJ89" s="41"/>
      <c r="JRK89" s="41"/>
      <c r="JRL89" s="41"/>
      <c r="JRM89" s="41"/>
      <c r="JRN89" s="41"/>
      <c r="JRO89" s="41"/>
      <c r="JRP89" s="41"/>
      <c r="JRQ89" s="41"/>
      <c r="JRR89" s="41"/>
      <c r="JRS89" s="41"/>
      <c r="JRT89" s="41"/>
      <c r="JRU89" s="41"/>
      <c r="JRV89" s="41"/>
      <c r="JRW89" s="41"/>
      <c r="JRX89" s="41"/>
      <c r="JRY89" s="41"/>
      <c r="JRZ89" s="41"/>
      <c r="JSA89" s="41"/>
      <c r="JSB89" s="41"/>
      <c r="JSC89" s="41"/>
      <c r="JSD89" s="41"/>
      <c r="JSE89" s="41"/>
      <c r="JSF89" s="41"/>
      <c r="JSG89" s="41"/>
      <c r="JSH89" s="41"/>
      <c r="JSI89" s="41"/>
      <c r="JSJ89" s="41"/>
      <c r="JSK89" s="41"/>
      <c r="JSL89" s="41"/>
      <c r="JSM89" s="41"/>
      <c r="JSN89" s="41"/>
      <c r="JSO89" s="41"/>
      <c r="JSP89" s="41"/>
      <c r="JSQ89" s="41"/>
      <c r="JSR89" s="41"/>
      <c r="JSS89" s="41"/>
      <c r="JST89" s="41"/>
      <c r="JSU89" s="41"/>
      <c r="JSV89" s="41"/>
      <c r="JSW89" s="41"/>
      <c r="JSX89" s="41"/>
      <c r="JSY89" s="41"/>
      <c r="JSZ89" s="41"/>
      <c r="JTA89" s="41"/>
      <c r="JTB89" s="41"/>
      <c r="JTC89" s="41"/>
      <c r="JTD89" s="41"/>
      <c r="JTE89" s="41"/>
      <c r="JTF89" s="41"/>
      <c r="JTG89" s="41"/>
      <c r="JTH89" s="41"/>
      <c r="JTI89" s="41"/>
      <c r="JTJ89" s="41"/>
      <c r="JTK89" s="41"/>
      <c r="JTL89" s="41"/>
      <c r="JTM89" s="41"/>
      <c r="JTN89" s="41"/>
      <c r="JTO89" s="41"/>
      <c r="JTP89" s="41"/>
      <c r="JTQ89" s="41"/>
      <c r="JTR89" s="41"/>
      <c r="JTS89" s="41"/>
      <c r="JTT89" s="41"/>
      <c r="JTU89" s="41"/>
      <c r="JTV89" s="41"/>
      <c r="JTW89" s="41"/>
      <c r="JTX89" s="41"/>
      <c r="JTY89" s="41"/>
      <c r="JTZ89" s="41"/>
      <c r="JUA89" s="41"/>
      <c r="JUB89" s="41"/>
      <c r="JUC89" s="41"/>
      <c r="JUD89" s="41"/>
      <c r="JUE89" s="41"/>
      <c r="JUF89" s="41"/>
      <c r="JUG89" s="41"/>
      <c r="JUH89" s="41"/>
      <c r="JUI89" s="41"/>
      <c r="JUJ89" s="41"/>
      <c r="JUK89" s="41"/>
      <c r="JUL89" s="41"/>
      <c r="JUM89" s="41"/>
      <c r="JUN89" s="41"/>
      <c r="JUO89" s="41"/>
      <c r="JUP89" s="41"/>
      <c r="JUQ89" s="41"/>
      <c r="JUR89" s="41"/>
      <c r="JUS89" s="41"/>
      <c r="JUT89" s="41"/>
      <c r="JUU89" s="41"/>
      <c r="JUV89" s="41"/>
      <c r="JUW89" s="41"/>
      <c r="JUX89" s="41"/>
      <c r="JUY89" s="41"/>
      <c r="JUZ89" s="41"/>
      <c r="JVA89" s="41"/>
      <c r="JVB89" s="41"/>
      <c r="JVC89" s="41"/>
      <c r="JVD89" s="41"/>
      <c r="JVE89" s="41"/>
      <c r="JVF89" s="41"/>
      <c r="JVG89" s="41"/>
      <c r="JVH89" s="41"/>
      <c r="JVI89" s="41"/>
      <c r="JVJ89" s="41"/>
      <c r="JVK89" s="41"/>
      <c r="JVL89" s="41"/>
      <c r="JVM89" s="41"/>
      <c r="JVN89" s="41"/>
      <c r="JVO89" s="41"/>
      <c r="JVP89" s="41"/>
      <c r="JVQ89" s="41"/>
      <c r="JVR89" s="41"/>
      <c r="JVS89" s="41"/>
      <c r="JVT89" s="41"/>
      <c r="JVU89" s="41"/>
      <c r="JVV89" s="41"/>
      <c r="JVW89" s="41"/>
      <c r="JVX89" s="41"/>
      <c r="JVY89" s="41"/>
      <c r="JVZ89" s="41"/>
      <c r="JWA89" s="41"/>
      <c r="JWB89" s="41"/>
      <c r="JWC89" s="41"/>
      <c r="JWD89" s="41"/>
      <c r="JWE89" s="41"/>
      <c r="JWF89" s="41"/>
      <c r="JWG89" s="41"/>
      <c r="JWH89" s="41"/>
      <c r="JWI89" s="41"/>
      <c r="JWJ89" s="41"/>
      <c r="JWK89" s="41"/>
      <c r="JWL89" s="41"/>
      <c r="JWM89" s="41"/>
      <c r="JWN89" s="41"/>
      <c r="JWO89" s="41"/>
      <c r="JWP89" s="41"/>
      <c r="JWQ89" s="41"/>
      <c r="JWR89" s="41"/>
      <c r="JWS89" s="41"/>
      <c r="JWT89" s="41"/>
      <c r="JWU89" s="41"/>
      <c r="JWV89" s="41"/>
      <c r="JWW89" s="41"/>
      <c r="JWX89" s="41"/>
      <c r="JWY89" s="41"/>
      <c r="JWZ89" s="41"/>
      <c r="JXA89" s="41"/>
      <c r="JXB89" s="41"/>
      <c r="JXC89" s="41"/>
      <c r="JXD89" s="41"/>
      <c r="JXE89" s="41"/>
      <c r="JXF89" s="41"/>
      <c r="JXG89" s="41"/>
      <c r="JXH89" s="41"/>
      <c r="JXI89" s="41"/>
      <c r="JXJ89" s="41"/>
      <c r="JXK89" s="41"/>
      <c r="JXL89" s="41"/>
      <c r="JXM89" s="41"/>
      <c r="JXN89" s="41"/>
      <c r="JXO89" s="41"/>
      <c r="JXP89" s="41"/>
      <c r="JXQ89" s="41"/>
      <c r="JXR89" s="41"/>
      <c r="JXS89" s="41"/>
      <c r="JXT89" s="41"/>
      <c r="JXU89" s="41"/>
      <c r="JXV89" s="41"/>
      <c r="JXW89" s="41"/>
      <c r="JXX89" s="41"/>
      <c r="JXY89" s="41"/>
      <c r="JXZ89" s="41"/>
      <c r="JYA89" s="41"/>
      <c r="JYB89" s="41"/>
      <c r="JYC89" s="41"/>
      <c r="JYD89" s="41"/>
      <c r="JYE89" s="41"/>
      <c r="JYF89" s="41"/>
      <c r="JYG89" s="41"/>
      <c r="JYH89" s="41"/>
      <c r="JYI89" s="41"/>
      <c r="JYJ89" s="41"/>
      <c r="JYK89" s="41"/>
      <c r="JYL89" s="41"/>
      <c r="JYM89" s="41"/>
      <c r="JYN89" s="41"/>
      <c r="JYO89" s="41"/>
      <c r="JYP89" s="41"/>
      <c r="JYQ89" s="41"/>
      <c r="JYR89" s="41"/>
      <c r="JYS89" s="41"/>
      <c r="JYT89" s="41"/>
      <c r="JYU89" s="41"/>
      <c r="JYV89" s="41"/>
      <c r="JYW89" s="41"/>
      <c r="JYX89" s="41"/>
      <c r="JYY89" s="41"/>
      <c r="JYZ89" s="41"/>
      <c r="JZA89" s="41"/>
      <c r="JZB89" s="41"/>
      <c r="JZC89" s="41"/>
      <c r="JZD89" s="41"/>
      <c r="JZE89" s="41"/>
      <c r="JZF89" s="41"/>
      <c r="JZG89" s="41"/>
      <c r="JZH89" s="41"/>
      <c r="JZI89" s="41"/>
      <c r="JZJ89" s="41"/>
      <c r="JZK89" s="41"/>
      <c r="JZL89" s="41"/>
      <c r="JZM89" s="41"/>
      <c r="JZN89" s="41"/>
      <c r="JZO89" s="41"/>
      <c r="JZP89" s="41"/>
      <c r="JZQ89" s="41"/>
      <c r="JZR89" s="41"/>
      <c r="JZS89" s="41"/>
      <c r="JZT89" s="41"/>
      <c r="JZU89" s="41"/>
      <c r="JZV89" s="41"/>
      <c r="JZW89" s="41"/>
      <c r="JZX89" s="41"/>
      <c r="JZY89" s="41"/>
      <c r="JZZ89" s="41"/>
      <c r="KAA89" s="41"/>
      <c r="KAB89" s="41"/>
      <c r="KAC89" s="41"/>
      <c r="KAD89" s="41"/>
      <c r="KAE89" s="41"/>
      <c r="KAF89" s="41"/>
      <c r="KAG89" s="41"/>
      <c r="KAH89" s="41"/>
      <c r="KAI89" s="41"/>
      <c r="KAJ89" s="41"/>
      <c r="KAK89" s="41"/>
      <c r="KAL89" s="41"/>
      <c r="KAM89" s="41"/>
      <c r="KAN89" s="41"/>
      <c r="KAO89" s="41"/>
      <c r="KAP89" s="41"/>
      <c r="KAQ89" s="41"/>
      <c r="KAR89" s="41"/>
      <c r="KAS89" s="41"/>
      <c r="KAT89" s="41"/>
      <c r="KAU89" s="41"/>
      <c r="KAV89" s="41"/>
      <c r="KAW89" s="41"/>
      <c r="KAX89" s="41"/>
      <c r="KAY89" s="41"/>
      <c r="KAZ89" s="41"/>
      <c r="KBA89" s="41"/>
      <c r="KBB89" s="41"/>
      <c r="KBC89" s="41"/>
      <c r="KBD89" s="41"/>
      <c r="KBE89" s="41"/>
      <c r="KBF89" s="41"/>
      <c r="KBG89" s="41"/>
      <c r="KBH89" s="41"/>
      <c r="KBI89" s="41"/>
      <c r="KBJ89" s="41"/>
      <c r="KBK89" s="41"/>
      <c r="KBL89" s="41"/>
      <c r="KBM89" s="41"/>
      <c r="KBN89" s="41"/>
      <c r="KBO89" s="41"/>
      <c r="KBP89" s="41"/>
      <c r="KBQ89" s="41"/>
      <c r="KBR89" s="41"/>
      <c r="KBS89" s="41"/>
      <c r="KBT89" s="41"/>
      <c r="KBU89" s="41"/>
      <c r="KBV89" s="41"/>
      <c r="KBW89" s="41"/>
      <c r="KBX89" s="41"/>
      <c r="KBY89" s="41"/>
      <c r="KBZ89" s="41"/>
      <c r="KCA89" s="41"/>
      <c r="KCB89" s="41"/>
      <c r="KCC89" s="41"/>
      <c r="KCD89" s="41"/>
      <c r="KCE89" s="41"/>
      <c r="KCF89" s="41"/>
      <c r="KCG89" s="41"/>
      <c r="KCH89" s="41"/>
      <c r="KCI89" s="41"/>
      <c r="KCJ89" s="41"/>
      <c r="KCK89" s="41"/>
      <c r="KCL89" s="41"/>
      <c r="KCM89" s="41"/>
      <c r="KCN89" s="41"/>
      <c r="KCO89" s="41"/>
      <c r="KCP89" s="41"/>
      <c r="KCQ89" s="41"/>
      <c r="KCR89" s="41"/>
      <c r="KCS89" s="41"/>
      <c r="KCT89" s="41"/>
      <c r="KCU89" s="41"/>
      <c r="KCV89" s="41"/>
      <c r="KCW89" s="41"/>
      <c r="KCX89" s="41"/>
      <c r="KCY89" s="41"/>
      <c r="KCZ89" s="41"/>
      <c r="KDA89" s="41"/>
      <c r="KDB89" s="41"/>
      <c r="KDC89" s="41"/>
      <c r="KDD89" s="41"/>
      <c r="KDE89" s="41"/>
      <c r="KDF89" s="41"/>
      <c r="KDG89" s="41"/>
      <c r="KDH89" s="41"/>
      <c r="KDI89" s="41"/>
      <c r="KDJ89" s="41"/>
      <c r="KDK89" s="41"/>
      <c r="KDL89" s="41"/>
      <c r="KDM89" s="41"/>
      <c r="KDN89" s="41"/>
      <c r="KDO89" s="41"/>
      <c r="KDP89" s="41"/>
      <c r="KDQ89" s="41"/>
      <c r="KDR89" s="41"/>
      <c r="KDS89" s="41"/>
      <c r="KDT89" s="41"/>
      <c r="KDU89" s="41"/>
      <c r="KDV89" s="41"/>
      <c r="KDW89" s="41"/>
      <c r="KDX89" s="41"/>
      <c r="KDY89" s="41"/>
      <c r="KDZ89" s="41"/>
      <c r="KEA89" s="41"/>
      <c r="KEB89" s="41"/>
      <c r="KEC89" s="41"/>
      <c r="KED89" s="41"/>
      <c r="KEE89" s="41"/>
      <c r="KEF89" s="41"/>
      <c r="KEG89" s="41"/>
      <c r="KEH89" s="41"/>
      <c r="KEI89" s="41"/>
      <c r="KEJ89" s="41"/>
      <c r="KEK89" s="41"/>
      <c r="KEL89" s="41"/>
      <c r="KEM89" s="41"/>
      <c r="KEN89" s="41"/>
      <c r="KEO89" s="41"/>
      <c r="KEP89" s="41"/>
      <c r="KEQ89" s="41"/>
      <c r="KER89" s="41"/>
      <c r="KES89" s="41"/>
      <c r="KET89" s="41"/>
      <c r="KEU89" s="41"/>
      <c r="KEV89" s="41"/>
      <c r="KEW89" s="41"/>
      <c r="KEX89" s="41"/>
      <c r="KEY89" s="41"/>
      <c r="KEZ89" s="41"/>
      <c r="KFA89" s="41"/>
      <c r="KFB89" s="41"/>
      <c r="KFC89" s="41"/>
      <c r="KFD89" s="41"/>
      <c r="KFE89" s="41"/>
      <c r="KFF89" s="41"/>
      <c r="KFG89" s="41"/>
      <c r="KFH89" s="41"/>
      <c r="KFI89" s="41"/>
      <c r="KFJ89" s="41"/>
      <c r="KFK89" s="41"/>
      <c r="KFL89" s="41"/>
      <c r="KFM89" s="41"/>
      <c r="KFN89" s="41"/>
      <c r="KFO89" s="41"/>
      <c r="KFP89" s="41"/>
      <c r="KFQ89" s="41"/>
      <c r="KFR89" s="41"/>
      <c r="KFS89" s="41"/>
      <c r="KFT89" s="41"/>
      <c r="KFU89" s="41"/>
      <c r="KFV89" s="41"/>
      <c r="KFW89" s="41"/>
      <c r="KFX89" s="41"/>
      <c r="KFY89" s="41"/>
      <c r="KFZ89" s="41"/>
      <c r="KGA89" s="41"/>
      <c r="KGB89" s="41"/>
      <c r="KGC89" s="41"/>
      <c r="KGD89" s="41"/>
      <c r="KGE89" s="41"/>
      <c r="KGF89" s="41"/>
      <c r="KGG89" s="41"/>
      <c r="KGH89" s="41"/>
      <c r="KGI89" s="41"/>
      <c r="KGJ89" s="41"/>
      <c r="KGK89" s="41"/>
      <c r="KGL89" s="41"/>
      <c r="KGM89" s="41"/>
      <c r="KGN89" s="41"/>
      <c r="KGO89" s="41"/>
      <c r="KGP89" s="41"/>
      <c r="KGQ89" s="41"/>
      <c r="KGR89" s="41"/>
      <c r="KGS89" s="41"/>
      <c r="KGT89" s="41"/>
      <c r="KGU89" s="41"/>
      <c r="KGV89" s="41"/>
      <c r="KGW89" s="41"/>
      <c r="KGX89" s="41"/>
      <c r="KGY89" s="41"/>
      <c r="KGZ89" s="41"/>
      <c r="KHA89" s="41"/>
      <c r="KHB89" s="41"/>
      <c r="KHC89" s="41"/>
      <c r="KHD89" s="41"/>
      <c r="KHE89" s="41"/>
      <c r="KHF89" s="41"/>
      <c r="KHG89" s="41"/>
      <c r="KHH89" s="41"/>
      <c r="KHI89" s="41"/>
      <c r="KHJ89" s="41"/>
      <c r="KHK89" s="41"/>
      <c r="KHL89" s="41"/>
      <c r="KHM89" s="41"/>
      <c r="KHN89" s="41"/>
      <c r="KHO89" s="41"/>
      <c r="KHP89" s="41"/>
      <c r="KHQ89" s="41"/>
      <c r="KHR89" s="41"/>
      <c r="KHS89" s="41"/>
      <c r="KHT89" s="41"/>
      <c r="KHU89" s="41"/>
      <c r="KHV89" s="41"/>
      <c r="KHW89" s="41"/>
      <c r="KHX89" s="41"/>
      <c r="KHY89" s="41"/>
      <c r="KHZ89" s="41"/>
      <c r="KIA89" s="41"/>
      <c r="KIB89" s="41"/>
      <c r="KIC89" s="41"/>
      <c r="KID89" s="41"/>
      <c r="KIE89" s="41"/>
      <c r="KIF89" s="41"/>
      <c r="KIG89" s="41"/>
      <c r="KIH89" s="41"/>
      <c r="KII89" s="41"/>
      <c r="KIJ89" s="41"/>
      <c r="KIK89" s="41"/>
      <c r="KIL89" s="41"/>
      <c r="KIM89" s="41"/>
      <c r="KIN89" s="41"/>
      <c r="KIO89" s="41"/>
      <c r="KIP89" s="41"/>
      <c r="KIQ89" s="41"/>
      <c r="KIR89" s="41"/>
      <c r="KIS89" s="41"/>
      <c r="KIT89" s="41"/>
      <c r="KIU89" s="41"/>
      <c r="KIV89" s="41"/>
      <c r="KIW89" s="41"/>
      <c r="KIX89" s="41"/>
      <c r="KIY89" s="41"/>
      <c r="KIZ89" s="41"/>
      <c r="KJA89" s="41"/>
      <c r="KJB89" s="41"/>
      <c r="KJC89" s="41"/>
      <c r="KJD89" s="41"/>
      <c r="KJE89" s="41"/>
      <c r="KJF89" s="41"/>
      <c r="KJG89" s="41"/>
      <c r="KJH89" s="41"/>
      <c r="KJI89" s="41"/>
      <c r="KJJ89" s="41"/>
      <c r="KJK89" s="41"/>
      <c r="KJL89" s="41"/>
      <c r="KJM89" s="41"/>
      <c r="KJN89" s="41"/>
      <c r="KJO89" s="41"/>
      <c r="KJP89" s="41"/>
      <c r="KJQ89" s="41"/>
      <c r="KJR89" s="41"/>
      <c r="KJS89" s="41"/>
      <c r="KJT89" s="41"/>
      <c r="KJU89" s="41"/>
      <c r="KJV89" s="41"/>
      <c r="KJW89" s="41"/>
      <c r="KJX89" s="41"/>
      <c r="KJY89" s="41"/>
      <c r="KJZ89" s="41"/>
      <c r="KKA89" s="41"/>
      <c r="KKB89" s="41"/>
      <c r="KKC89" s="41"/>
      <c r="KKD89" s="41"/>
      <c r="KKE89" s="41"/>
      <c r="KKF89" s="41"/>
      <c r="KKG89" s="41"/>
      <c r="KKH89" s="41"/>
      <c r="KKI89" s="41"/>
      <c r="KKJ89" s="41"/>
      <c r="KKK89" s="41"/>
      <c r="KKL89" s="41"/>
      <c r="KKM89" s="41"/>
      <c r="KKN89" s="41"/>
      <c r="KKO89" s="41"/>
      <c r="KKP89" s="41"/>
      <c r="KKQ89" s="41"/>
      <c r="KKR89" s="41"/>
      <c r="KKS89" s="41"/>
      <c r="KKT89" s="41"/>
      <c r="KKU89" s="41"/>
      <c r="KKV89" s="41"/>
      <c r="KKW89" s="41"/>
      <c r="KKX89" s="41"/>
      <c r="KKY89" s="41"/>
      <c r="KKZ89" s="41"/>
      <c r="KLA89" s="41"/>
      <c r="KLB89" s="41"/>
      <c r="KLC89" s="41"/>
      <c r="KLD89" s="41"/>
      <c r="KLE89" s="41"/>
      <c r="KLF89" s="41"/>
      <c r="KLG89" s="41"/>
      <c r="KLH89" s="41"/>
      <c r="KLI89" s="41"/>
      <c r="KLJ89" s="41"/>
      <c r="KLK89" s="41"/>
      <c r="KLL89" s="41"/>
      <c r="KLM89" s="41"/>
      <c r="KLN89" s="41"/>
      <c r="KLO89" s="41"/>
      <c r="KLP89" s="41"/>
      <c r="KLQ89" s="41"/>
      <c r="KLR89" s="41"/>
      <c r="KLS89" s="41"/>
      <c r="KLT89" s="41"/>
      <c r="KLU89" s="41"/>
      <c r="KLV89" s="41"/>
      <c r="KLW89" s="41"/>
      <c r="KLX89" s="41"/>
      <c r="KLY89" s="41"/>
      <c r="KLZ89" s="41"/>
      <c r="KMA89" s="41"/>
      <c r="KMB89" s="41"/>
      <c r="KMC89" s="41"/>
      <c r="KMD89" s="41"/>
      <c r="KME89" s="41"/>
      <c r="KMF89" s="41"/>
      <c r="KMG89" s="41"/>
      <c r="KMH89" s="41"/>
      <c r="KMI89" s="41"/>
      <c r="KMJ89" s="41"/>
      <c r="KMK89" s="41"/>
      <c r="KML89" s="41"/>
      <c r="KMM89" s="41"/>
      <c r="KMN89" s="41"/>
      <c r="KMO89" s="41"/>
      <c r="KMP89" s="41"/>
      <c r="KMQ89" s="41"/>
      <c r="KMR89" s="41"/>
      <c r="KMS89" s="41"/>
      <c r="KMT89" s="41"/>
      <c r="KMU89" s="41"/>
      <c r="KMV89" s="41"/>
      <c r="KMW89" s="41"/>
      <c r="KMX89" s="41"/>
      <c r="KMY89" s="41"/>
      <c r="KMZ89" s="41"/>
      <c r="KNA89" s="41"/>
      <c r="KNB89" s="41"/>
      <c r="KNC89" s="41"/>
      <c r="KND89" s="41"/>
      <c r="KNE89" s="41"/>
      <c r="KNF89" s="41"/>
      <c r="KNG89" s="41"/>
      <c r="KNH89" s="41"/>
      <c r="KNI89" s="41"/>
      <c r="KNJ89" s="41"/>
      <c r="KNK89" s="41"/>
      <c r="KNL89" s="41"/>
      <c r="KNM89" s="41"/>
      <c r="KNN89" s="41"/>
      <c r="KNO89" s="41"/>
      <c r="KNP89" s="41"/>
      <c r="KNQ89" s="41"/>
      <c r="KNR89" s="41"/>
      <c r="KNS89" s="41"/>
      <c r="KNT89" s="41"/>
      <c r="KNU89" s="41"/>
      <c r="KNV89" s="41"/>
      <c r="KNW89" s="41"/>
      <c r="KNX89" s="41"/>
      <c r="KNY89" s="41"/>
      <c r="KNZ89" s="41"/>
      <c r="KOA89" s="41"/>
      <c r="KOB89" s="41"/>
      <c r="KOC89" s="41"/>
      <c r="KOD89" s="41"/>
      <c r="KOE89" s="41"/>
      <c r="KOF89" s="41"/>
      <c r="KOG89" s="41"/>
      <c r="KOH89" s="41"/>
      <c r="KOI89" s="41"/>
      <c r="KOJ89" s="41"/>
      <c r="KOK89" s="41"/>
      <c r="KOL89" s="41"/>
      <c r="KOM89" s="41"/>
      <c r="KON89" s="41"/>
      <c r="KOO89" s="41"/>
      <c r="KOP89" s="41"/>
      <c r="KOQ89" s="41"/>
      <c r="KOR89" s="41"/>
      <c r="KOS89" s="41"/>
      <c r="KOT89" s="41"/>
      <c r="KOU89" s="41"/>
      <c r="KOV89" s="41"/>
      <c r="KOW89" s="41"/>
      <c r="KOX89" s="41"/>
      <c r="KOY89" s="41"/>
      <c r="KOZ89" s="41"/>
      <c r="KPA89" s="41"/>
      <c r="KPB89" s="41"/>
      <c r="KPC89" s="41"/>
      <c r="KPD89" s="41"/>
      <c r="KPE89" s="41"/>
      <c r="KPF89" s="41"/>
      <c r="KPG89" s="41"/>
      <c r="KPH89" s="41"/>
      <c r="KPI89" s="41"/>
      <c r="KPJ89" s="41"/>
      <c r="KPK89" s="41"/>
      <c r="KPL89" s="41"/>
      <c r="KPM89" s="41"/>
      <c r="KPN89" s="41"/>
      <c r="KPO89" s="41"/>
      <c r="KPP89" s="41"/>
      <c r="KPQ89" s="41"/>
      <c r="KPR89" s="41"/>
      <c r="KPS89" s="41"/>
      <c r="KPT89" s="41"/>
      <c r="KPU89" s="41"/>
      <c r="KPV89" s="41"/>
      <c r="KPW89" s="41"/>
      <c r="KPX89" s="41"/>
      <c r="KPY89" s="41"/>
      <c r="KPZ89" s="41"/>
      <c r="KQA89" s="41"/>
      <c r="KQB89" s="41"/>
      <c r="KQC89" s="41"/>
      <c r="KQD89" s="41"/>
      <c r="KQE89" s="41"/>
      <c r="KQF89" s="41"/>
      <c r="KQG89" s="41"/>
      <c r="KQH89" s="41"/>
      <c r="KQI89" s="41"/>
      <c r="KQJ89" s="41"/>
      <c r="KQK89" s="41"/>
      <c r="KQL89" s="41"/>
      <c r="KQM89" s="41"/>
      <c r="KQN89" s="41"/>
      <c r="KQO89" s="41"/>
      <c r="KQP89" s="41"/>
      <c r="KQQ89" s="41"/>
      <c r="KQR89" s="41"/>
      <c r="KQS89" s="41"/>
      <c r="KQT89" s="41"/>
      <c r="KQU89" s="41"/>
      <c r="KQV89" s="41"/>
      <c r="KQW89" s="41"/>
      <c r="KQX89" s="41"/>
      <c r="KQY89" s="41"/>
      <c r="KQZ89" s="41"/>
      <c r="KRA89" s="41"/>
      <c r="KRB89" s="41"/>
      <c r="KRC89" s="41"/>
      <c r="KRD89" s="41"/>
      <c r="KRE89" s="41"/>
      <c r="KRF89" s="41"/>
      <c r="KRG89" s="41"/>
      <c r="KRH89" s="41"/>
      <c r="KRI89" s="41"/>
      <c r="KRJ89" s="41"/>
      <c r="KRK89" s="41"/>
      <c r="KRL89" s="41"/>
      <c r="KRM89" s="41"/>
      <c r="KRN89" s="41"/>
      <c r="KRO89" s="41"/>
      <c r="KRP89" s="41"/>
      <c r="KRQ89" s="41"/>
      <c r="KRR89" s="41"/>
      <c r="KRS89" s="41"/>
      <c r="KRT89" s="41"/>
      <c r="KRU89" s="41"/>
      <c r="KRV89" s="41"/>
      <c r="KRW89" s="41"/>
      <c r="KRX89" s="41"/>
      <c r="KRY89" s="41"/>
      <c r="KRZ89" s="41"/>
      <c r="KSA89" s="41"/>
      <c r="KSB89" s="41"/>
      <c r="KSC89" s="41"/>
      <c r="KSD89" s="41"/>
      <c r="KSE89" s="41"/>
      <c r="KSF89" s="41"/>
      <c r="KSG89" s="41"/>
      <c r="KSH89" s="41"/>
      <c r="KSI89" s="41"/>
      <c r="KSJ89" s="41"/>
      <c r="KSK89" s="41"/>
      <c r="KSL89" s="41"/>
      <c r="KSM89" s="41"/>
      <c r="KSN89" s="41"/>
      <c r="KSO89" s="41"/>
      <c r="KSP89" s="41"/>
      <c r="KSQ89" s="41"/>
      <c r="KSR89" s="41"/>
      <c r="KSS89" s="41"/>
      <c r="KST89" s="41"/>
      <c r="KSU89" s="41"/>
      <c r="KSV89" s="41"/>
      <c r="KSW89" s="41"/>
      <c r="KSX89" s="41"/>
      <c r="KSY89" s="41"/>
      <c r="KSZ89" s="41"/>
      <c r="KTA89" s="41"/>
      <c r="KTB89" s="41"/>
      <c r="KTC89" s="41"/>
      <c r="KTD89" s="41"/>
      <c r="KTE89" s="41"/>
      <c r="KTF89" s="41"/>
      <c r="KTG89" s="41"/>
      <c r="KTH89" s="41"/>
      <c r="KTI89" s="41"/>
      <c r="KTJ89" s="41"/>
      <c r="KTK89" s="41"/>
      <c r="KTL89" s="41"/>
      <c r="KTM89" s="41"/>
      <c r="KTN89" s="41"/>
      <c r="KTO89" s="41"/>
      <c r="KTP89" s="41"/>
      <c r="KTQ89" s="41"/>
      <c r="KTR89" s="41"/>
      <c r="KTS89" s="41"/>
      <c r="KTT89" s="41"/>
      <c r="KTU89" s="41"/>
      <c r="KTV89" s="41"/>
      <c r="KTW89" s="41"/>
      <c r="KTX89" s="41"/>
      <c r="KTY89" s="41"/>
      <c r="KTZ89" s="41"/>
      <c r="KUA89" s="41"/>
      <c r="KUB89" s="41"/>
      <c r="KUC89" s="41"/>
      <c r="KUD89" s="41"/>
      <c r="KUE89" s="41"/>
      <c r="KUF89" s="41"/>
      <c r="KUG89" s="41"/>
      <c r="KUH89" s="41"/>
      <c r="KUI89" s="41"/>
      <c r="KUJ89" s="41"/>
      <c r="KUK89" s="41"/>
      <c r="KUL89" s="41"/>
      <c r="KUM89" s="41"/>
      <c r="KUN89" s="41"/>
      <c r="KUO89" s="41"/>
      <c r="KUP89" s="41"/>
      <c r="KUQ89" s="41"/>
      <c r="KUR89" s="41"/>
      <c r="KUS89" s="41"/>
      <c r="KUT89" s="41"/>
      <c r="KUU89" s="41"/>
      <c r="KUV89" s="41"/>
      <c r="KUW89" s="41"/>
      <c r="KUX89" s="41"/>
      <c r="KUY89" s="41"/>
      <c r="KUZ89" s="41"/>
      <c r="KVA89" s="41"/>
      <c r="KVB89" s="41"/>
      <c r="KVC89" s="41"/>
      <c r="KVD89" s="41"/>
      <c r="KVE89" s="41"/>
      <c r="KVF89" s="41"/>
      <c r="KVG89" s="41"/>
      <c r="KVH89" s="41"/>
      <c r="KVI89" s="41"/>
      <c r="KVJ89" s="41"/>
      <c r="KVK89" s="41"/>
      <c r="KVL89" s="41"/>
      <c r="KVM89" s="41"/>
      <c r="KVN89" s="41"/>
      <c r="KVO89" s="41"/>
      <c r="KVP89" s="41"/>
      <c r="KVQ89" s="41"/>
      <c r="KVR89" s="41"/>
      <c r="KVS89" s="41"/>
      <c r="KVT89" s="41"/>
      <c r="KVU89" s="41"/>
      <c r="KVV89" s="41"/>
      <c r="KVW89" s="41"/>
      <c r="KVX89" s="41"/>
      <c r="KVY89" s="41"/>
      <c r="KVZ89" s="41"/>
      <c r="KWA89" s="41"/>
      <c r="KWB89" s="41"/>
      <c r="KWC89" s="41"/>
      <c r="KWD89" s="41"/>
      <c r="KWE89" s="41"/>
      <c r="KWF89" s="41"/>
      <c r="KWG89" s="41"/>
      <c r="KWH89" s="41"/>
      <c r="KWI89" s="41"/>
      <c r="KWJ89" s="41"/>
      <c r="KWK89" s="41"/>
      <c r="KWL89" s="41"/>
      <c r="KWM89" s="41"/>
      <c r="KWN89" s="41"/>
      <c r="KWO89" s="41"/>
      <c r="KWP89" s="41"/>
      <c r="KWQ89" s="41"/>
      <c r="KWR89" s="41"/>
      <c r="KWS89" s="41"/>
      <c r="KWT89" s="41"/>
      <c r="KWU89" s="41"/>
      <c r="KWV89" s="41"/>
      <c r="KWW89" s="41"/>
      <c r="KWX89" s="41"/>
      <c r="KWY89" s="41"/>
      <c r="KWZ89" s="41"/>
      <c r="KXA89" s="41"/>
      <c r="KXB89" s="41"/>
      <c r="KXC89" s="41"/>
      <c r="KXD89" s="41"/>
      <c r="KXE89" s="41"/>
      <c r="KXF89" s="41"/>
      <c r="KXG89" s="41"/>
      <c r="KXH89" s="41"/>
      <c r="KXI89" s="41"/>
      <c r="KXJ89" s="41"/>
      <c r="KXK89" s="41"/>
      <c r="KXL89" s="41"/>
      <c r="KXM89" s="41"/>
      <c r="KXN89" s="41"/>
      <c r="KXO89" s="41"/>
      <c r="KXP89" s="41"/>
      <c r="KXQ89" s="41"/>
      <c r="KXR89" s="41"/>
      <c r="KXS89" s="41"/>
      <c r="KXT89" s="41"/>
      <c r="KXU89" s="41"/>
      <c r="KXV89" s="41"/>
      <c r="KXW89" s="41"/>
      <c r="KXX89" s="41"/>
      <c r="KXY89" s="41"/>
      <c r="KXZ89" s="41"/>
      <c r="KYA89" s="41"/>
      <c r="KYB89" s="41"/>
      <c r="KYC89" s="41"/>
      <c r="KYD89" s="41"/>
      <c r="KYE89" s="41"/>
      <c r="KYF89" s="41"/>
      <c r="KYG89" s="41"/>
      <c r="KYH89" s="41"/>
      <c r="KYI89" s="41"/>
      <c r="KYJ89" s="41"/>
      <c r="KYK89" s="41"/>
      <c r="KYL89" s="41"/>
      <c r="KYM89" s="41"/>
      <c r="KYN89" s="41"/>
      <c r="KYO89" s="41"/>
      <c r="KYP89" s="41"/>
      <c r="KYQ89" s="41"/>
      <c r="KYR89" s="41"/>
      <c r="KYS89" s="41"/>
      <c r="KYT89" s="41"/>
      <c r="KYU89" s="41"/>
      <c r="KYV89" s="41"/>
      <c r="KYW89" s="41"/>
      <c r="KYX89" s="41"/>
      <c r="KYY89" s="41"/>
      <c r="KYZ89" s="41"/>
      <c r="KZA89" s="41"/>
      <c r="KZB89" s="41"/>
      <c r="KZC89" s="41"/>
      <c r="KZD89" s="41"/>
      <c r="KZE89" s="41"/>
      <c r="KZF89" s="41"/>
      <c r="KZG89" s="41"/>
      <c r="KZH89" s="41"/>
      <c r="KZI89" s="41"/>
      <c r="KZJ89" s="41"/>
      <c r="KZK89" s="41"/>
      <c r="KZL89" s="41"/>
      <c r="KZM89" s="41"/>
      <c r="KZN89" s="41"/>
      <c r="KZO89" s="41"/>
      <c r="KZP89" s="41"/>
      <c r="KZQ89" s="41"/>
      <c r="KZR89" s="41"/>
      <c r="KZS89" s="41"/>
      <c r="KZT89" s="41"/>
      <c r="KZU89" s="41"/>
      <c r="KZV89" s="41"/>
      <c r="KZW89" s="41"/>
      <c r="KZX89" s="41"/>
      <c r="KZY89" s="41"/>
      <c r="KZZ89" s="41"/>
      <c r="LAA89" s="41"/>
      <c r="LAB89" s="41"/>
      <c r="LAC89" s="41"/>
      <c r="LAD89" s="41"/>
      <c r="LAE89" s="41"/>
      <c r="LAF89" s="41"/>
      <c r="LAG89" s="41"/>
      <c r="LAH89" s="41"/>
      <c r="LAI89" s="41"/>
      <c r="LAJ89" s="41"/>
      <c r="LAK89" s="41"/>
      <c r="LAL89" s="41"/>
      <c r="LAM89" s="41"/>
      <c r="LAN89" s="41"/>
      <c r="LAO89" s="41"/>
      <c r="LAP89" s="41"/>
      <c r="LAQ89" s="41"/>
      <c r="LAR89" s="41"/>
      <c r="LAS89" s="41"/>
      <c r="LAT89" s="41"/>
      <c r="LAU89" s="41"/>
      <c r="LAV89" s="41"/>
      <c r="LAW89" s="41"/>
      <c r="LAX89" s="41"/>
      <c r="LAY89" s="41"/>
      <c r="LAZ89" s="41"/>
      <c r="LBA89" s="41"/>
      <c r="LBB89" s="41"/>
      <c r="LBC89" s="41"/>
      <c r="LBD89" s="41"/>
      <c r="LBE89" s="41"/>
      <c r="LBF89" s="41"/>
      <c r="LBG89" s="41"/>
      <c r="LBH89" s="41"/>
      <c r="LBI89" s="41"/>
      <c r="LBJ89" s="41"/>
      <c r="LBK89" s="41"/>
      <c r="LBL89" s="41"/>
      <c r="LBM89" s="41"/>
      <c r="LBN89" s="41"/>
      <c r="LBO89" s="41"/>
      <c r="LBP89" s="41"/>
      <c r="LBQ89" s="41"/>
      <c r="LBR89" s="41"/>
      <c r="LBS89" s="41"/>
      <c r="LBT89" s="41"/>
      <c r="LBU89" s="41"/>
      <c r="LBV89" s="41"/>
      <c r="LBW89" s="41"/>
      <c r="LBX89" s="41"/>
      <c r="LBY89" s="41"/>
      <c r="LBZ89" s="41"/>
      <c r="LCA89" s="41"/>
      <c r="LCB89" s="41"/>
      <c r="LCC89" s="41"/>
      <c r="LCD89" s="41"/>
      <c r="LCE89" s="41"/>
      <c r="LCF89" s="41"/>
      <c r="LCG89" s="41"/>
      <c r="LCH89" s="41"/>
      <c r="LCI89" s="41"/>
      <c r="LCJ89" s="41"/>
      <c r="LCK89" s="41"/>
      <c r="LCL89" s="41"/>
      <c r="LCM89" s="41"/>
      <c r="LCN89" s="41"/>
      <c r="LCO89" s="41"/>
      <c r="LCP89" s="41"/>
      <c r="LCQ89" s="41"/>
      <c r="LCR89" s="41"/>
      <c r="LCS89" s="41"/>
      <c r="LCT89" s="41"/>
      <c r="LCU89" s="41"/>
      <c r="LCV89" s="41"/>
      <c r="LCW89" s="41"/>
      <c r="LCX89" s="41"/>
      <c r="LCY89" s="41"/>
      <c r="LCZ89" s="41"/>
      <c r="LDA89" s="41"/>
      <c r="LDB89" s="41"/>
      <c r="LDC89" s="41"/>
      <c r="LDD89" s="41"/>
      <c r="LDE89" s="41"/>
      <c r="LDF89" s="41"/>
      <c r="LDG89" s="41"/>
      <c r="LDH89" s="41"/>
      <c r="LDI89" s="41"/>
      <c r="LDJ89" s="41"/>
      <c r="LDK89" s="41"/>
      <c r="LDL89" s="41"/>
      <c r="LDM89" s="41"/>
      <c r="LDN89" s="41"/>
      <c r="LDO89" s="41"/>
      <c r="LDP89" s="41"/>
      <c r="LDQ89" s="41"/>
      <c r="LDR89" s="41"/>
      <c r="LDS89" s="41"/>
      <c r="LDT89" s="41"/>
      <c r="LDU89" s="41"/>
      <c r="LDV89" s="41"/>
      <c r="LDW89" s="41"/>
      <c r="LDX89" s="41"/>
      <c r="LDY89" s="41"/>
      <c r="LDZ89" s="41"/>
      <c r="LEA89" s="41"/>
      <c r="LEB89" s="41"/>
      <c r="LEC89" s="41"/>
      <c r="LED89" s="41"/>
      <c r="LEE89" s="41"/>
      <c r="LEF89" s="41"/>
      <c r="LEG89" s="41"/>
      <c r="LEH89" s="41"/>
      <c r="LEI89" s="41"/>
      <c r="LEJ89" s="41"/>
      <c r="LEK89" s="41"/>
      <c r="LEL89" s="41"/>
      <c r="LEM89" s="41"/>
      <c r="LEN89" s="41"/>
      <c r="LEO89" s="41"/>
      <c r="LEP89" s="41"/>
      <c r="LEQ89" s="41"/>
      <c r="LER89" s="41"/>
      <c r="LES89" s="41"/>
      <c r="LET89" s="41"/>
      <c r="LEU89" s="41"/>
      <c r="LEV89" s="41"/>
      <c r="LEW89" s="41"/>
      <c r="LEX89" s="41"/>
      <c r="LEY89" s="41"/>
      <c r="LEZ89" s="41"/>
      <c r="LFA89" s="41"/>
      <c r="LFB89" s="41"/>
      <c r="LFC89" s="41"/>
      <c r="LFD89" s="41"/>
      <c r="LFE89" s="41"/>
      <c r="LFF89" s="41"/>
      <c r="LFG89" s="41"/>
      <c r="LFH89" s="41"/>
      <c r="LFI89" s="41"/>
      <c r="LFJ89" s="41"/>
      <c r="LFK89" s="41"/>
      <c r="LFL89" s="41"/>
      <c r="LFM89" s="41"/>
      <c r="LFN89" s="41"/>
      <c r="LFO89" s="41"/>
      <c r="LFP89" s="41"/>
      <c r="LFQ89" s="41"/>
      <c r="LFR89" s="41"/>
      <c r="LFS89" s="41"/>
      <c r="LFT89" s="41"/>
      <c r="LFU89" s="41"/>
      <c r="LFV89" s="41"/>
      <c r="LFW89" s="41"/>
      <c r="LFX89" s="41"/>
      <c r="LFY89" s="41"/>
      <c r="LFZ89" s="41"/>
      <c r="LGA89" s="41"/>
      <c r="LGB89" s="41"/>
      <c r="LGC89" s="41"/>
      <c r="LGD89" s="41"/>
      <c r="LGE89" s="41"/>
      <c r="LGF89" s="41"/>
      <c r="LGG89" s="41"/>
      <c r="LGH89" s="41"/>
      <c r="LGI89" s="41"/>
      <c r="LGJ89" s="41"/>
      <c r="LGK89" s="41"/>
      <c r="LGL89" s="41"/>
      <c r="LGM89" s="41"/>
      <c r="LGN89" s="41"/>
      <c r="LGO89" s="41"/>
      <c r="LGP89" s="41"/>
      <c r="LGQ89" s="41"/>
      <c r="LGR89" s="41"/>
      <c r="LGS89" s="41"/>
      <c r="LGT89" s="41"/>
      <c r="LGU89" s="41"/>
      <c r="LGV89" s="41"/>
      <c r="LGW89" s="41"/>
      <c r="LGX89" s="41"/>
      <c r="LGY89" s="41"/>
      <c r="LGZ89" s="41"/>
      <c r="LHA89" s="41"/>
      <c r="LHB89" s="41"/>
      <c r="LHC89" s="41"/>
      <c r="LHD89" s="41"/>
      <c r="LHE89" s="41"/>
      <c r="LHF89" s="41"/>
      <c r="LHG89" s="41"/>
      <c r="LHH89" s="41"/>
      <c r="LHI89" s="41"/>
      <c r="LHJ89" s="41"/>
      <c r="LHK89" s="41"/>
      <c r="LHL89" s="41"/>
      <c r="LHM89" s="41"/>
      <c r="LHN89" s="41"/>
      <c r="LHO89" s="41"/>
      <c r="LHP89" s="41"/>
      <c r="LHQ89" s="41"/>
      <c r="LHR89" s="41"/>
      <c r="LHS89" s="41"/>
      <c r="LHT89" s="41"/>
      <c r="LHU89" s="41"/>
      <c r="LHV89" s="41"/>
      <c r="LHW89" s="41"/>
      <c r="LHX89" s="41"/>
      <c r="LHY89" s="41"/>
      <c r="LHZ89" s="41"/>
      <c r="LIA89" s="41"/>
      <c r="LIB89" s="41"/>
      <c r="LIC89" s="41"/>
      <c r="LID89" s="41"/>
      <c r="LIE89" s="41"/>
      <c r="LIF89" s="41"/>
      <c r="LIG89" s="41"/>
      <c r="LIH89" s="41"/>
      <c r="LII89" s="41"/>
      <c r="LIJ89" s="41"/>
      <c r="LIK89" s="41"/>
      <c r="LIL89" s="41"/>
      <c r="LIM89" s="41"/>
      <c r="LIN89" s="41"/>
      <c r="LIO89" s="41"/>
      <c r="LIP89" s="41"/>
      <c r="LIQ89" s="41"/>
      <c r="LIR89" s="41"/>
      <c r="LIS89" s="41"/>
      <c r="LIT89" s="41"/>
      <c r="LIU89" s="41"/>
      <c r="LIV89" s="41"/>
      <c r="LIW89" s="41"/>
      <c r="LIX89" s="41"/>
      <c r="LIY89" s="41"/>
      <c r="LIZ89" s="41"/>
      <c r="LJA89" s="41"/>
      <c r="LJB89" s="41"/>
      <c r="LJC89" s="41"/>
      <c r="LJD89" s="41"/>
      <c r="LJE89" s="41"/>
      <c r="LJF89" s="41"/>
      <c r="LJG89" s="41"/>
      <c r="LJH89" s="41"/>
      <c r="LJI89" s="41"/>
      <c r="LJJ89" s="41"/>
      <c r="LJK89" s="41"/>
      <c r="LJL89" s="41"/>
      <c r="LJM89" s="41"/>
      <c r="LJN89" s="41"/>
      <c r="LJO89" s="41"/>
      <c r="LJP89" s="41"/>
      <c r="LJQ89" s="41"/>
      <c r="LJR89" s="41"/>
      <c r="LJS89" s="41"/>
      <c r="LJT89" s="41"/>
      <c r="LJU89" s="41"/>
      <c r="LJV89" s="41"/>
      <c r="LJW89" s="41"/>
      <c r="LJX89" s="41"/>
      <c r="LJY89" s="41"/>
      <c r="LJZ89" s="41"/>
      <c r="LKA89" s="41"/>
      <c r="LKB89" s="41"/>
      <c r="LKC89" s="41"/>
      <c r="LKD89" s="41"/>
      <c r="LKE89" s="41"/>
      <c r="LKF89" s="41"/>
      <c r="LKG89" s="41"/>
      <c r="LKH89" s="41"/>
      <c r="LKI89" s="41"/>
      <c r="LKJ89" s="41"/>
      <c r="LKK89" s="41"/>
      <c r="LKL89" s="41"/>
      <c r="LKM89" s="41"/>
      <c r="LKN89" s="41"/>
      <c r="LKO89" s="41"/>
      <c r="LKP89" s="41"/>
      <c r="LKQ89" s="41"/>
      <c r="LKR89" s="41"/>
      <c r="LKS89" s="41"/>
      <c r="LKT89" s="41"/>
      <c r="LKU89" s="41"/>
      <c r="LKV89" s="41"/>
      <c r="LKW89" s="41"/>
      <c r="LKX89" s="41"/>
      <c r="LKY89" s="41"/>
      <c r="LKZ89" s="41"/>
      <c r="LLA89" s="41"/>
      <c r="LLB89" s="41"/>
      <c r="LLC89" s="41"/>
      <c r="LLD89" s="41"/>
      <c r="LLE89" s="41"/>
      <c r="LLF89" s="41"/>
      <c r="LLG89" s="41"/>
      <c r="LLH89" s="41"/>
      <c r="LLI89" s="41"/>
      <c r="LLJ89" s="41"/>
      <c r="LLK89" s="41"/>
      <c r="LLL89" s="41"/>
      <c r="LLM89" s="41"/>
      <c r="LLN89" s="41"/>
      <c r="LLO89" s="41"/>
      <c r="LLP89" s="41"/>
      <c r="LLQ89" s="41"/>
      <c r="LLR89" s="41"/>
      <c r="LLS89" s="41"/>
      <c r="LLT89" s="41"/>
      <c r="LLU89" s="41"/>
      <c r="LLV89" s="41"/>
      <c r="LLW89" s="41"/>
      <c r="LLX89" s="41"/>
      <c r="LLY89" s="41"/>
      <c r="LLZ89" s="41"/>
      <c r="LMA89" s="41"/>
      <c r="LMB89" s="41"/>
      <c r="LMC89" s="41"/>
      <c r="LMD89" s="41"/>
      <c r="LME89" s="41"/>
      <c r="LMF89" s="41"/>
      <c r="LMG89" s="41"/>
      <c r="LMH89" s="41"/>
      <c r="LMI89" s="41"/>
      <c r="LMJ89" s="41"/>
      <c r="LMK89" s="41"/>
      <c r="LML89" s="41"/>
      <c r="LMM89" s="41"/>
      <c r="LMN89" s="41"/>
      <c r="LMO89" s="41"/>
      <c r="LMP89" s="41"/>
      <c r="LMQ89" s="41"/>
      <c r="LMR89" s="41"/>
      <c r="LMS89" s="41"/>
      <c r="LMT89" s="41"/>
      <c r="LMU89" s="41"/>
      <c r="LMV89" s="41"/>
      <c r="LMW89" s="41"/>
      <c r="LMX89" s="41"/>
      <c r="LMY89" s="41"/>
      <c r="LMZ89" s="41"/>
      <c r="LNA89" s="41"/>
      <c r="LNB89" s="41"/>
      <c r="LNC89" s="41"/>
      <c r="LND89" s="41"/>
      <c r="LNE89" s="41"/>
      <c r="LNF89" s="41"/>
      <c r="LNG89" s="41"/>
      <c r="LNH89" s="41"/>
      <c r="LNI89" s="41"/>
      <c r="LNJ89" s="41"/>
      <c r="LNK89" s="41"/>
      <c r="LNL89" s="41"/>
      <c r="LNM89" s="41"/>
      <c r="LNN89" s="41"/>
      <c r="LNO89" s="41"/>
      <c r="LNP89" s="41"/>
      <c r="LNQ89" s="41"/>
      <c r="LNR89" s="41"/>
      <c r="LNS89" s="41"/>
      <c r="LNT89" s="41"/>
      <c r="LNU89" s="41"/>
      <c r="LNV89" s="41"/>
      <c r="LNW89" s="41"/>
      <c r="LNX89" s="41"/>
      <c r="LNY89" s="41"/>
      <c r="LNZ89" s="41"/>
      <c r="LOA89" s="41"/>
      <c r="LOB89" s="41"/>
      <c r="LOC89" s="41"/>
      <c r="LOD89" s="41"/>
      <c r="LOE89" s="41"/>
      <c r="LOF89" s="41"/>
      <c r="LOG89" s="41"/>
      <c r="LOH89" s="41"/>
      <c r="LOI89" s="41"/>
      <c r="LOJ89" s="41"/>
      <c r="LOK89" s="41"/>
      <c r="LOL89" s="41"/>
      <c r="LOM89" s="41"/>
      <c r="LON89" s="41"/>
      <c r="LOO89" s="41"/>
      <c r="LOP89" s="41"/>
      <c r="LOQ89" s="41"/>
      <c r="LOR89" s="41"/>
      <c r="LOS89" s="41"/>
      <c r="LOT89" s="41"/>
      <c r="LOU89" s="41"/>
      <c r="LOV89" s="41"/>
      <c r="LOW89" s="41"/>
      <c r="LOX89" s="41"/>
      <c r="LOY89" s="41"/>
      <c r="LOZ89" s="41"/>
      <c r="LPA89" s="41"/>
      <c r="LPB89" s="41"/>
      <c r="LPC89" s="41"/>
      <c r="LPD89" s="41"/>
      <c r="LPE89" s="41"/>
      <c r="LPF89" s="41"/>
      <c r="LPG89" s="41"/>
      <c r="LPH89" s="41"/>
      <c r="LPI89" s="41"/>
      <c r="LPJ89" s="41"/>
      <c r="LPK89" s="41"/>
      <c r="LPL89" s="41"/>
      <c r="LPM89" s="41"/>
      <c r="LPN89" s="41"/>
      <c r="LPO89" s="41"/>
      <c r="LPP89" s="41"/>
      <c r="LPQ89" s="41"/>
      <c r="LPR89" s="41"/>
      <c r="LPS89" s="41"/>
      <c r="LPT89" s="41"/>
      <c r="LPU89" s="41"/>
      <c r="LPV89" s="41"/>
      <c r="LPW89" s="41"/>
      <c r="LPX89" s="41"/>
      <c r="LPY89" s="41"/>
      <c r="LPZ89" s="41"/>
      <c r="LQA89" s="41"/>
      <c r="LQB89" s="41"/>
      <c r="LQC89" s="41"/>
      <c r="LQD89" s="41"/>
      <c r="LQE89" s="41"/>
      <c r="LQF89" s="41"/>
      <c r="LQG89" s="41"/>
      <c r="LQH89" s="41"/>
      <c r="LQI89" s="41"/>
      <c r="LQJ89" s="41"/>
      <c r="LQK89" s="41"/>
      <c r="LQL89" s="41"/>
      <c r="LQM89" s="41"/>
      <c r="LQN89" s="41"/>
      <c r="LQO89" s="41"/>
      <c r="LQP89" s="41"/>
      <c r="LQQ89" s="41"/>
      <c r="LQR89" s="41"/>
      <c r="LQS89" s="41"/>
      <c r="LQT89" s="41"/>
      <c r="LQU89" s="41"/>
      <c r="LQV89" s="41"/>
      <c r="LQW89" s="41"/>
      <c r="LQX89" s="41"/>
      <c r="LQY89" s="41"/>
      <c r="LQZ89" s="41"/>
      <c r="LRA89" s="41"/>
      <c r="LRB89" s="41"/>
      <c r="LRC89" s="41"/>
      <c r="LRD89" s="41"/>
      <c r="LRE89" s="41"/>
      <c r="LRF89" s="41"/>
      <c r="LRG89" s="41"/>
      <c r="LRH89" s="41"/>
      <c r="LRI89" s="41"/>
      <c r="LRJ89" s="41"/>
      <c r="LRK89" s="41"/>
      <c r="LRL89" s="41"/>
      <c r="LRM89" s="41"/>
      <c r="LRN89" s="41"/>
      <c r="LRO89" s="41"/>
      <c r="LRP89" s="41"/>
      <c r="LRQ89" s="41"/>
      <c r="LRR89" s="41"/>
      <c r="LRS89" s="41"/>
      <c r="LRT89" s="41"/>
      <c r="LRU89" s="41"/>
      <c r="LRV89" s="41"/>
      <c r="LRW89" s="41"/>
      <c r="LRX89" s="41"/>
      <c r="LRY89" s="41"/>
      <c r="LRZ89" s="41"/>
      <c r="LSA89" s="41"/>
      <c r="LSB89" s="41"/>
      <c r="LSC89" s="41"/>
      <c r="LSD89" s="41"/>
      <c r="LSE89" s="41"/>
      <c r="LSF89" s="41"/>
      <c r="LSG89" s="41"/>
      <c r="LSH89" s="41"/>
      <c r="LSI89" s="41"/>
      <c r="LSJ89" s="41"/>
      <c r="LSK89" s="41"/>
      <c r="LSL89" s="41"/>
      <c r="LSM89" s="41"/>
      <c r="LSN89" s="41"/>
      <c r="LSO89" s="41"/>
      <c r="LSP89" s="41"/>
      <c r="LSQ89" s="41"/>
      <c r="LSR89" s="41"/>
      <c r="LSS89" s="41"/>
      <c r="LST89" s="41"/>
      <c r="LSU89" s="41"/>
      <c r="LSV89" s="41"/>
      <c r="LSW89" s="41"/>
      <c r="LSX89" s="41"/>
      <c r="LSY89" s="41"/>
      <c r="LSZ89" s="41"/>
      <c r="LTA89" s="41"/>
      <c r="LTB89" s="41"/>
      <c r="LTC89" s="41"/>
      <c r="LTD89" s="41"/>
      <c r="LTE89" s="41"/>
      <c r="LTF89" s="41"/>
      <c r="LTG89" s="41"/>
      <c r="LTH89" s="41"/>
      <c r="LTI89" s="41"/>
      <c r="LTJ89" s="41"/>
      <c r="LTK89" s="41"/>
      <c r="LTL89" s="41"/>
      <c r="LTM89" s="41"/>
      <c r="LTN89" s="41"/>
      <c r="LTO89" s="41"/>
      <c r="LTP89" s="41"/>
      <c r="LTQ89" s="41"/>
      <c r="LTR89" s="41"/>
      <c r="LTS89" s="41"/>
      <c r="LTT89" s="41"/>
      <c r="LTU89" s="41"/>
      <c r="LTV89" s="41"/>
      <c r="LTW89" s="41"/>
      <c r="LTX89" s="41"/>
      <c r="LTY89" s="41"/>
      <c r="LTZ89" s="41"/>
      <c r="LUA89" s="41"/>
      <c r="LUB89" s="41"/>
      <c r="LUC89" s="41"/>
      <c r="LUD89" s="41"/>
      <c r="LUE89" s="41"/>
      <c r="LUF89" s="41"/>
      <c r="LUG89" s="41"/>
      <c r="LUH89" s="41"/>
      <c r="LUI89" s="41"/>
      <c r="LUJ89" s="41"/>
      <c r="LUK89" s="41"/>
      <c r="LUL89" s="41"/>
      <c r="LUM89" s="41"/>
      <c r="LUN89" s="41"/>
      <c r="LUO89" s="41"/>
      <c r="LUP89" s="41"/>
      <c r="LUQ89" s="41"/>
      <c r="LUR89" s="41"/>
      <c r="LUS89" s="41"/>
      <c r="LUT89" s="41"/>
      <c r="LUU89" s="41"/>
      <c r="LUV89" s="41"/>
      <c r="LUW89" s="41"/>
      <c r="LUX89" s="41"/>
      <c r="LUY89" s="41"/>
      <c r="LUZ89" s="41"/>
      <c r="LVA89" s="41"/>
      <c r="LVB89" s="41"/>
      <c r="LVC89" s="41"/>
      <c r="LVD89" s="41"/>
      <c r="LVE89" s="41"/>
      <c r="LVF89" s="41"/>
      <c r="LVG89" s="41"/>
      <c r="LVH89" s="41"/>
      <c r="LVI89" s="41"/>
      <c r="LVJ89" s="41"/>
      <c r="LVK89" s="41"/>
      <c r="LVL89" s="41"/>
      <c r="LVM89" s="41"/>
      <c r="LVN89" s="41"/>
      <c r="LVO89" s="41"/>
      <c r="LVP89" s="41"/>
      <c r="LVQ89" s="41"/>
      <c r="LVR89" s="41"/>
      <c r="LVS89" s="41"/>
      <c r="LVT89" s="41"/>
      <c r="LVU89" s="41"/>
      <c r="LVV89" s="41"/>
      <c r="LVW89" s="41"/>
      <c r="LVX89" s="41"/>
      <c r="LVY89" s="41"/>
      <c r="LVZ89" s="41"/>
      <c r="LWA89" s="41"/>
      <c r="LWB89" s="41"/>
      <c r="LWC89" s="41"/>
      <c r="LWD89" s="41"/>
      <c r="LWE89" s="41"/>
      <c r="LWF89" s="41"/>
      <c r="LWG89" s="41"/>
      <c r="LWH89" s="41"/>
      <c r="LWI89" s="41"/>
      <c r="LWJ89" s="41"/>
      <c r="LWK89" s="41"/>
      <c r="LWL89" s="41"/>
      <c r="LWM89" s="41"/>
      <c r="LWN89" s="41"/>
      <c r="LWO89" s="41"/>
      <c r="LWP89" s="41"/>
      <c r="LWQ89" s="41"/>
      <c r="LWR89" s="41"/>
      <c r="LWS89" s="41"/>
      <c r="LWT89" s="41"/>
      <c r="LWU89" s="41"/>
      <c r="LWV89" s="41"/>
      <c r="LWW89" s="41"/>
      <c r="LWX89" s="41"/>
      <c r="LWY89" s="41"/>
      <c r="LWZ89" s="41"/>
      <c r="LXA89" s="41"/>
      <c r="LXB89" s="41"/>
      <c r="LXC89" s="41"/>
      <c r="LXD89" s="41"/>
      <c r="LXE89" s="41"/>
      <c r="LXF89" s="41"/>
      <c r="LXG89" s="41"/>
      <c r="LXH89" s="41"/>
      <c r="LXI89" s="41"/>
      <c r="LXJ89" s="41"/>
      <c r="LXK89" s="41"/>
      <c r="LXL89" s="41"/>
      <c r="LXM89" s="41"/>
      <c r="LXN89" s="41"/>
      <c r="LXO89" s="41"/>
      <c r="LXP89" s="41"/>
      <c r="LXQ89" s="41"/>
      <c r="LXR89" s="41"/>
      <c r="LXS89" s="41"/>
      <c r="LXT89" s="41"/>
      <c r="LXU89" s="41"/>
      <c r="LXV89" s="41"/>
      <c r="LXW89" s="41"/>
      <c r="LXX89" s="41"/>
      <c r="LXY89" s="41"/>
      <c r="LXZ89" s="41"/>
      <c r="LYA89" s="41"/>
      <c r="LYB89" s="41"/>
      <c r="LYC89" s="41"/>
      <c r="LYD89" s="41"/>
      <c r="LYE89" s="41"/>
      <c r="LYF89" s="41"/>
      <c r="LYG89" s="41"/>
      <c r="LYH89" s="41"/>
      <c r="LYI89" s="41"/>
      <c r="LYJ89" s="41"/>
      <c r="LYK89" s="41"/>
      <c r="LYL89" s="41"/>
      <c r="LYM89" s="41"/>
      <c r="LYN89" s="41"/>
      <c r="LYO89" s="41"/>
      <c r="LYP89" s="41"/>
      <c r="LYQ89" s="41"/>
      <c r="LYR89" s="41"/>
      <c r="LYS89" s="41"/>
      <c r="LYT89" s="41"/>
      <c r="LYU89" s="41"/>
      <c r="LYV89" s="41"/>
      <c r="LYW89" s="41"/>
      <c r="LYX89" s="41"/>
      <c r="LYY89" s="41"/>
      <c r="LYZ89" s="41"/>
      <c r="LZA89" s="41"/>
      <c r="LZB89" s="41"/>
      <c r="LZC89" s="41"/>
      <c r="LZD89" s="41"/>
      <c r="LZE89" s="41"/>
      <c r="LZF89" s="41"/>
      <c r="LZG89" s="41"/>
      <c r="LZH89" s="41"/>
      <c r="LZI89" s="41"/>
      <c r="LZJ89" s="41"/>
      <c r="LZK89" s="41"/>
      <c r="LZL89" s="41"/>
      <c r="LZM89" s="41"/>
      <c r="LZN89" s="41"/>
      <c r="LZO89" s="41"/>
      <c r="LZP89" s="41"/>
      <c r="LZQ89" s="41"/>
      <c r="LZR89" s="41"/>
      <c r="LZS89" s="41"/>
      <c r="LZT89" s="41"/>
      <c r="LZU89" s="41"/>
      <c r="LZV89" s="41"/>
      <c r="LZW89" s="41"/>
      <c r="LZX89" s="41"/>
      <c r="LZY89" s="41"/>
      <c r="LZZ89" s="41"/>
      <c r="MAA89" s="41"/>
      <c r="MAB89" s="41"/>
      <c r="MAC89" s="41"/>
      <c r="MAD89" s="41"/>
      <c r="MAE89" s="41"/>
      <c r="MAF89" s="41"/>
      <c r="MAG89" s="41"/>
      <c r="MAH89" s="41"/>
      <c r="MAI89" s="41"/>
      <c r="MAJ89" s="41"/>
      <c r="MAK89" s="41"/>
      <c r="MAL89" s="41"/>
      <c r="MAM89" s="41"/>
      <c r="MAN89" s="41"/>
      <c r="MAO89" s="41"/>
      <c r="MAP89" s="41"/>
      <c r="MAQ89" s="41"/>
      <c r="MAR89" s="41"/>
      <c r="MAS89" s="41"/>
      <c r="MAT89" s="41"/>
      <c r="MAU89" s="41"/>
      <c r="MAV89" s="41"/>
      <c r="MAW89" s="41"/>
      <c r="MAX89" s="41"/>
      <c r="MAY89" s="41"/>
      <c r="MAZ89" s="41"/>
      <c r="MBA89" s="41"/>
      <c r="MBB89" s="41"/>
      <c r="MBC89" s="41"/>
      <c r="MBD89" s="41"/>
      <c r="MBE89" s="41"/>
      <c r="MBF89" s="41"/>
      <c r="MBG89" s="41"/>
      <c r="MBH89" s="41"/>
      <c r="MBI89" s="41"/>
      <c r="MBJ89" s="41"/>
      <c r="MBK89" s="41"/>
      <c r="MBL89" s="41"/>
      <c r="MBM89" s="41"/>
      <c r="MBN89" s="41"/>
      <c r="MBO89" s="41"/>
      <c r="MBP89" s="41"/>
      <c r="MBQ89" s="41"/>
      <c r="MBR89" s="41"/>
      <c r="MBS89" s="41"/>
      <c r="MBT89" s="41"/>
      <c r="MBU89" s="41"/>
      <c r="MBV89" s="41"/>
      <c r="MBW89" s="41"/>
      <c r="MBX89" s="41"/>
      <c r="MBY89" s="41"/>
      <c r="MBZ89" s="41"/>
      <c r="MCA89" s="41"/>
      <c r="MCB89" s="41"/>
      <c r="MCC89" s="41"/>
      <c r="MCD89" s="41"/>
      <c r="MCE89" s="41"/>
      <c r="MCF89" s="41"/>
      <c r="MCG89" s="41"/>
      <c r="MCH89" s="41"/>
      <c r="MCI89" s="41"/>
      <c r="MCJ89" s="41"/>
      <c r="MCK89" s="41"/>
      <c r="MCL89" s="41"/>
      <c r="MCM89" s="41"/>
      <c r="MCN89" s="41"/>
      <c r="MCO89" s="41"/>
      <c r="MCP89" s="41"/>
      <c r="MCQ89" s="41"/>
      <c r="MCR89" s="41"/>
      <c r="MCS89" s="41"/>
      <c r="MCT89" s="41"/>
      <c r="MCU89" s="41"/>
      <c r="MCV89" s="41"/>
      <c r="MCW89" s="41"/>
      <c r="MCX89" s="41"/>
      <c r="MCY89" s="41"/>
      <c r="MCZ89" s="41"/>
      <c r="MDA89" s="41"/>
      <c r="MDB89" s="41"/>
      <c r="MDC89" s="41"/>
      <c r="MDD89" s="41"/>
      <c r="MDE89" s="41"/>
      <c r="MDF89" s="41"/>
      <c r="MDG89" s="41"/>
      <c r="MDH89" s="41"/>
      <c r="MDI89" s="41"/>
      <c r="MDJ89" s="41"/>
      <c r="MDK89" s="41"/>
      <c r="MDL89" s="41"/>
      <c r="MDM89" s="41"/>
      <c r="MDN89" s="41"/>
      <c r="MDO89" s="41"/>
      <c r="MDP89" s="41"/>
      <c r="MDQ89" s="41"/>
      <c r="MDR89" s="41"/>
      <c r="MDS89" s="41"/>
      <c r="MDT89" s="41"/>
      <c r="MDU89" s="41"/>
      <c r="MDV89" s="41"/>
      <c r="MDW89" s="41"/>
      <c r="MDX89" s="41"/>
      <c r="MDY89" s="41"/>
      <c r="MDZ89" s="41"/>
      <c r="MEA89" s="41"/>
      <c r="MEB89" s="41"/>
      <c r="MEC89" s="41"/>
      <c r="MED89" s="41"/>
      <c r="MEE89" s="41"/>
      <c r="MEF89" s="41"/>
      <c r="MEG89" s="41"/>
      <c r="MEH89" s="41"/>
      <c r="MEI89" s="41"/>
      <c r="MEJ89" s="41"/>
      <c r="MEK89" s="41"/>
      <c r="MEL89" s="41"/>
      <c r="MEM89" s="41"/>
      <c r="MEN89" s="41"/>
      <c r="MEO89" s="41"/>
      <c r="MEP89" s="41"/>
      <c r="MEQ89" s="41"/>
      <c r="MER89" s="41"/>
      <c r="MES89" s="41"/>
      <c r="MET89" s="41"/>
      <c r="MEU89" s="41"/>
      <c r="MEV89" s="41"/>
      <c r="MEW89" s="41"/>
      <c r="MEX89" s="41"/>
      <c r="MEY89" s="41"/>
      <c r="MEZ89" s="41"/>
      <c r="MFA89" s="41"/>
      <c r="MFB89" s="41"/>
      <c r="MFC89" s="41"/>
      <c r="MFD89" s="41"/>
      <c r="MFE89" s="41"/>
      <c r="MFF89" s="41"/>
      <c r="MFG89" s="41"/>
      <c r="MFH89" s="41"/>
      <c r="MFI89" s="41"/>
      <c r="MFJ89" s="41"/>
      <c r="MFK89" s="41"/>
      <c r="MFL89" s="41"/>
      <c r="MFM89" s="41"/>
      <c r="MFN89" s="41"/>
      <c r="MFO89" s="41"/>
      <c r="MFP89" s="41"/>
      <c r="MFQ89" s="41"/>
      <c r="MFR89" s="41"/>
      <c r="MFS89" s="41"/>
      <c r="MFT89" s="41"/>
      <c r="MFU89" s="41"/>
      <c r="MFV89" s="41"/>
      <c r="MFW89" s="41"/>
      <c r="MFX89" s="41"/>
      <c r="MFY89" s="41"/>
      <c r="MFZ89" s="41"/>
      <c r="MGA89" s="41"/>
      <c r="MGB89" s="41"/>
      <c r="MGC89" s="41"/>
      <c r="MGD89" s="41"/>
      <c r="MGE89" s="41"/>
      <c r="MGF89" s="41"/>
      <c r="MGG89" s="41"/>
      <c r="MGH89" s="41"/>
      <c r="MGI89" s="41"/>
      <c r="MGJ89" s="41"/>
      <c r="MGK89" s="41"/>
      <c r="MGL89" s="41"/>
      <c r="MGM89" s="41"/>
      <c r="MGN89" s="41"/>
      <c r="MGO89" s="41"/>
      <c r="MGP89" s="41"/>
      <c r="MGQ89" s="41"/>
      <c r="MGR89" s="41"/>
      <c r="MGS89" s="41"/>
      <c r="MGT89" s="41"/>
      <c r="MGU89" s="41"/>
      <c r="MGV89" s="41"/>
      <c r="MGW89" s="41"/>
      <c r="MGX89" s="41"/>
      <c r="MGY89" s="41"/>
      <c r="MGZ89" s="41"/>
      <c r="MHA89" s="41"/>
      <c r="MHB89" s="41"/>
      <c r="MHC89" s="41"/>
      <c r="MHD89" s="41"/>
      <c r="MHE89" s="41"/>
      <c r="MHF89" s="41"/>
      <c r="MHG89" s="41"/>
      <c r="MHH89" s="41"/>
      <c r="MHI89" s="41"/>
      <c r="MHJ89" s="41"/>
      <c r="MHK89" s="41"/>
      <c r="MHL89" s="41"/>
      <c r="MHM89" s="41"/>
      <c r="MHN89" s="41"/>
      <c r="MHO89" s="41"/>
      <c r="MHP89" s="41"/>
      <c r="MHQ89" s="41"/>
      <c r="MHR89" s="41"/>
      <c r="MHS89" s="41"/>
      <c r="MHT89" s="41"/>
      <c r="MHU89" s="41"/>
      <c r="MHV89" s="41"/>
      <c r="MHW89" s="41"/>
      <c r="MHX89" s="41"/>
      <c r="MHY89" s="41"/>
      <c r="MHZ89" s="41"/>
      <c r="MIA89" s="41"/>
      <c r="MIB89" s="41"/>
      <c r="MIC89" s="41"/>
      <c r="MID89" s="41"/>
      <c r="MIE89" s="41"/>
      <c r="MIF89" s="41"/>
      <c r="MIG89" s="41"/>
      <c r="MIH89" s="41"/>
      <c r="MII89" s="41"/>
      <c r="MIJ89" s="41"/>
      <c r="MIK89" s="41"/>
      <c r="MIL89" s="41"/>
      <c r="MIM89" s="41"/>
      <c r="MIN89" s="41"/>
      <c r="MIO89" s="41"/>
      <c r="MIP89" s="41"/>
      <c r="MIQ89" s="41"/>
      <c r="MIR89" s="41"/>
      <c r="MIS89" s="41"/>
      <c r="MIT89" s="41"/>
      <c r="MIU89" s="41"/>
      <c r="MIV89" s="41"/>
      <c r="MIW89" s="41"/>
      <c r="MIX89" s="41"/>
      <c r="MIY89" s="41"/>
      <c r="MIZ89" s="41"/>
      <c r="MJA89" s="41"/>
      <c r="MJB89" s="41"/>
      <c r="MJC89" s="41"/>
      <c r="MJD89" s="41"/>
      <c r="MJE89" s="41"/>
      <c r="MJF89" s="41"/>
      <c r="MJG89" s="41"/>
      <c r="MJH89" s="41"/>
      <c r="MJI89" s="41"/>
      <c r="MJJ89" s="41"/>
      <c r="MJK89" s="41"/>
      <c r="MJL89" s="41"/>
      <c r="MJM89" s="41"/>
      <c r="MJN89" s="41"/>
      <c r="MJO89" s="41"/>
      <c r="MJP89" s="41"/>
      <c r="MJQ89" s="41"/>
      <c r="MJR89" s="41"/>
      <c r="MJS89" s="41"/>
      <c r="MJT89" s="41"/>
      <c r="MJU89" s="41"/>
      <c r="MJV89" s="41"/>
      <c r="MJW89" s="41"/>
      <c r="MJX89" s="41"/>
      <c r="MJY89" s="41"/>
      <c r="MJZ89" s="41"/>
      <c r="MKA89" s="41"/>
      <c r="MKB89" s="41"/>
      <c r="MKC89" s="41"/>
      <c r="MKD89" s="41"/>
      <c r="MKE89" s="41"/>
      <c r="MKF89" s="41"/>
      <c r="MKG89" s="41"/>
      <c r="MKH89" s="41"/>
      <c r="MKI89" s="41"/>
      <c r="MKJ89" s="41"/>
      <c r="MKK89" s="41"/>
      <c r="MKL89" s="41"/>
      <c r="MKM89" s="41"/>
      <c r="MKN89" s="41"/>
      <c r="MKO89" s="41"/>
      <c r="MKP89" s="41"/>
      <c r="MKQ89" s="41"/>
      <c r="MKR89" s="41"/>
      <c r="MKS89" s="41"/>
      <c r="MKT89" s="41"/>
      <c r="MKU89" s="41"/>
      <c r="MKV89" s="41"/>
      <c r="MKW89" s="41"/>
      <c r="MKX89" s="41"/>
      <c r="MKY89" s="41"/>
      <c r="MKZ89" s="41"/>
      <c r="MLA89" s="41"/>
      <c r="MLB89" s="41"/>
      <c r="MLC89" s="41"/>
      <c r="MLD89" s="41"/>
      <c r="MLE89" s="41"/>
      <c r="MLF89" s="41"/>
      <c r="MLG89" s="41"/>
      <c r="MLH89" s="41"/>
      <c r="MLI89" s="41"/>
      <c r="MLJ89" s="41"/>
      <c r="MLK89" s="41"/>
      <c r="MLL89" s="41"/>
      <c r="MLM89" s="41"/>
      <c r="MLN89" s="41"/>
      <c r="MLO89" s="41"/>
      <c r="MLP89" s="41"/>
      <c r="MLQ89" s="41"/>
      <c r="MLR89" s="41"/>
      <c r="MLS89" s="41"/>
      <c r="MLT89" s="41"/>
      <c r="MLU89" s="41"/>
      <c r="MLV89" s="41"/>
      <c r="MLW89" s="41"/>
      <c r="MLX89" s="41"/>
      <c r="MLY89" s="41"/>
      <c r="MLZ89" s="41"/>
      <c r="MMA89" s="41"/>
      <c r="MMB89" s="41"/>
      <c r="MMC89" s="41"/>
      <c r="MMD89" s="41"/>
      <c r="MME89" s="41"/>
      <c r="MMF89" s="41"/>
      <c r="MMG89" s="41"/>
      <c r="MMH89" s="41"/>
      <c r="MMI89" s="41"/>
      <c r="MMJ89" s="41"/>
      <c r="MMK89" s="41"/>
      <c r="MML89" s="41"/>
      <c r="MMM89" s="41"/>
      <c r="MMN89" s="41"/>
      <c r="MMO89" s="41"/>
      <c r="MMP89" s="41"/>
      <c r="MMQ89" s="41"/>
      <c r="MMR89" s="41"/>
      <c r="MMS89" s="41"/>
      <c r="MMT89" s="41"/>
      <c r="MMU89" s="41"/>
      <c r="MMV89" s="41"/>
      <c r="MMW89" s="41"/>
      <c r="MMX89" s="41"/>
      <c r="MMY89" s="41"/>
      <c r="MMZ89" s="41"/>
      <c r="MNA89" s="41"/>
      <c r="MNB89" s="41"/>
      <c r="MNC89" s="41"/>
      <c r="MND89" s="41"/>
      <c r="MNE89" s="41"/>
      <c r="MNF89" s="41"/>
      <c r="MNG89" s="41"/>
      <c r="MNH89" s="41"/>
      <c r="MNI89" s="41"/>
      <c r="MNJ89" s="41"/>
      <c r="MNK89" s="41"/>
      <c r="MNL89" s="41"/>
      <c r="MNM89" s="41"/>
      <c r="MNN89" s="41"/>
      <c r="MNO89" s="41"/>
      <c r="MNP89" s="41"/>
      <c r="MNQ89" s="41"/>
      <c r="MNR89" s="41"/>
      <c r="MNS89" s="41"/>
      <c r="MNT89" s="41"/>
      <c r="MNU89" s="41"/>
      <c r="MNV89" s="41"/>
      <c r="MNW89" s="41"/>
      <c r="MNX89" s="41"/>
      <c r="MNY89" s="41"/>
      <c r="MNZ89" s="41"/>
      <c r="MOA89" s="41"/>
      <c r="MOB89" s="41"/>
      <c r="MOC89" s="41"/>
      <c r="MOD89" s="41"/>
      <c r="MOE89" s="41"/>
      <c r="MOF89" s="41"/>
      <c r="MOG89" s="41"/>
      <c r="MOH89" s="41"/>
      <c r="MOI89" s="41"/>
      <c r="MOJ89" s="41"/>
      <c r="MOK89" s="41"/>
      <c r="MOL89" s="41"/>
      <c r="MOM89" s="41"/>
      <c r="MON89" s="41"/>
      <c r="MOO89" s="41"/>
      <c r="MOP89" s="41"/>
      <c r="MOQ89" s="41"/>
      <c r="MOR89" s="41"/>
      <c r="MOS89" s="41"/>
      <c r="MOT89" s="41"/>
      <c r="MOU89" s="41"/>
      <c r="MOV89" s="41"/>
      <c r="MOW89" s="41"/>
      <c r="MOX89" s="41"/>
      <c r="MOY89" s="41"/>
      <c r="MOZ89" s="41"/>
      <c r="MPA89" s="41"/>
      <c r="MPB89" s="41"/>
      <c r="MPC89" s="41"/>
      <c r="MPD89" s="41"/>
      <c r="MPE89" s="41"/>
      <c r="MPF89" s="41"/>
      <c r="MPG89" s="41"/>
      <c r="MPH89" s="41"/>
      <c r="MPI89" s="41"/>
      <c r="MPJ89" s="41"/>
      <c r="MPK89" s="41"/>
      <c r="MPL89" s="41"/>
      <c r="MPM89" s="41"/>
      <c r="MPN89" s="41"/>
      <c r="MPO89" s="41"/>
      <c r="MPP89" s="41"/>
      <c r="MPQ89" s="41"/>
      <c r="MPR89" s="41"/>
      <c r="MPS89" s="41"/>
      <c r="MPT89" s="41"/>
      <c r="MPU89" s="41"/>
      <c r="MPV89" s="41"/>
      <c r="MPW89" s="41"/>
      <c r="MPX89" s="41"/>
      <c r="MPY89" s="41"/>
      <c r="MPZ89" s="41"/>
      <c r="MQA89" s="41"/>
      <c r="MQB89" s="41"/>
      <c r="MQC89" s="41"/>
      <c r="MQD89" s="41"/>
      <c r="MQE89" s="41"/>
      <c r="MQF89" s="41"/>
      <c r="MQG89" s="41"/>
      <c r="MQH89" s="41"/>
      <c r="MQI89" s="41"/>
      <c r="MQJ89" s="41"/>
      <c r="MQK89" s="41"/>
      <c r="MQL89" s="41"/>
      <c r="MQM89" s="41"/>
      <c r="MQN89" s="41"/>
      <c r="MQO89" s="41"/>
      <c r="MQP89" s="41"/>
      <c r="MQQ89" s="41"/>
      <c r="MQR89" s="41"/>
      <c r="MQS89" s="41"/>
      <c r="MQT89" s="41"/>
      <c r="MQU89" s="41"/>
      <c r="MQV89" s="41"/>
      <c r="MQW89" s="41"/>
      <c r="MQX89" s="41"/>
      <c r="MQY89" s="41"/>
      <c r="MQZ89" s="41"/>
      <c r="MRA89" s="41"/>
      <c r="MRB89" s="41"/>
      <c r="MRC89" s="41"/>
      <c r="MRD89" s="41"/>
      <c r="MRE89" s="41"/>
      <c r="MRF89" s="41"/>
      <c r="MRG89" s="41"/>
      <c r="MRH89" s="41"/>
      <c r="MRI89" s="41"/>
      <c r="MRJ89" s="41"/>
      <c r="MRK89" s="41"/>
      <c r="MRL89" s="41"/>
      <c r="MRM89" s="41"/>
      <c r="MRN89" s="41"/>
      <c r="MRO89" s="41"/>
      <c r="MRP89" s="41"/>
      <c r="MRQ89" s="41"/>
      <c r="MRR89" s="41"/>
      <c r="MRS89" s="41"/>
      <c r="MRT89" s="41"/>
      <c r="MRU89" s="41"/>
      <c r="MRV89" s="41"/>
      <c r="MRW89" s="41"/>
      <c r="MRX89" s="41"/>
      <c r="MRY89" s="41"/>
      <c r="MRZ89" s="41"/>
      <c r="MSA89" s="41"/>
      <c r="MSB89" s="41"/>
      <c r="MSC89" s="41"/>
      <c r="MSD89" s="41"/>
      <c r="MSE89" s="41"/>
      <c r="MSF89" s="41"/>
      <c r="MSG89" s="41"/>
      <c r="MSH89" s="41"/>
      <c r="MSI89" s="41"/>
      <c r="MSJ89" s="41"/>
      <c r="MSK89" s="41"/>
      <c r="MSL89" s="41"/>
      <c r="MSM89" s="41"/>
      <c r="MSN89" s="41"/>
      <c r="MSO89" s="41"/>
      <c r="MSP89" s="41"/>
      <c r="MSQ89" s="41"/>
      <c r="MSR89" s="41"/>
      <c r="MSS89" s="41"/>
      <c r="MST89" s="41"/>
      <c r="MSU89" s="41"/>
      <c r="MSV89" s="41"/>
      <c r="MSW89" s="41"/>
      <c r="MSX89" s="41"/>
      <c r="MSY89" s="41"/>
      <c r="MSZ89" s="41"/>
      <c r="MTA89" s="41"/>
      <c r="MTB89" s="41"/>
      <c r="MTC89" s="41"/>
      <c r="MTD89" s="41"/>
      <c r="MTE89" s="41"/>
      <c r="MTF89" s="41"/>
      <c r="MTG89" s="41"/>
      <c r="MTH89" s="41"/>
      <c r="MTI89" s="41"/>
      <c r="MTJ89" s="41"/>
      <c r="MTK89" s="41"/>
      <c r="MTL89" s="41"/>
      <c r="MTM89" s="41"/>
      <c r="MTN89" s="41"/>
      <c r="MTO89" s="41"/>
      <c r="MTP89" s="41"/>
      <c r="MTQ89" s="41"/>
      <c r="MTR89" s="41"/>
      <c r="MTS89" s="41"/>
      <c r="MTT89" s="41"/>
      <c r="MTU89" s="41"/>
      <c r="MTV89" s="41"/>
      <c r="MTW89" s="41"/>
      <c r="MTX89" s="41"/>
      <c r="MTY89" s="41"/>
      <c r="MTZ89" s="41"/>
      <c r="MUA89" s="41"/>
      <c r="MUB89" s="41"/>
      <c r="MUC89" s="41"/>
      <c r="MUD89" s="41"/>
      <c r="MUE89" s="41"/>
      <c r="MUF89" s="41"/>
      <c r="MUG89" s="41"/>
      <c r="MUH89" s="41"/>
      <c r="MUI89" s="41"/>
      <c r="MUJ89" s="41"/>
      <c r="MUK89" s="41"/>
      <c r="MUL89" s="41"/>
      <c r="MUM89" s="41"/>
      <c r="MUN89" s="41"/>
      <c r="MUO89" s="41"/>
      <c r="MUP89" s="41"/>
      <c r="MUQ89" s="41"/>
      <c r="MUR89" s="41"/>
      <c r="MUS89" s="41"/>
      <c r="MUT89" s="41"/>
      <c r="MUU89" s="41"/>
      <c r="MUV89" s="41"/>
      <c r="MUW89" s="41"/>
      <c r="MUX89" s="41"/>
      <c r="MUY89" s="41"/>
      <c r="MUZ89" s="41"/>
      <c r="MVA89" s="41"/>
      <c r="MVB89" s="41"/>
      <c r="MVC89" s="41"/>
      <c r="MVD89" s="41"/>
      <c r="MVE89" s="41"/>
      <c r="MVF89" s="41"/>
      <c r="MVG89" s="41"/>
      <c r="MVH89" s="41"/>
      <c r="MVI89" s="41"/>
      <c r="MVJ89" s="41"/>
      <c r="MVK89" s="41"/>
      <c r="MVL89" s="41"/>
      <c r="MVM89" s="41"/>
      <c r="MVN89" s="41"/>
      <c r="MVO89" s="41"/>
      <c r="MVP89" s="41"/>
      <c r="MVQ89" s="41"/>
      <c r="MVR89" s="41"/>
      <c r="MVS89" s="41"/>
      <c r="MVT89" s="41"/>
      <c r="MVU89" s="41"/>
      <c r="MVV89" s="41"/>
      <c r="MVW89" s="41"/>
      <c r="MVX89" s="41"/>
      <c r="MVY89" s="41"/>
      <c r="MVZ89" s="41"/>
      <c r="MWA89" s="41"/>
      <c r="MWB89" s="41"/>
      <c r="MWC89" s="41"/>
      <c r="MWD89" s="41"/>
      <c r="MWE89" s="41"/>
      <c r="MWF89" s="41"/>
      <c r="MWG89" s="41"/>
      <c r="MWH89" s="41"/>
      <c r="MWI89" s="41"/>
      <c r="MWJ89" s="41"/>
      <c r="MWK89" s="41"/>
      <c r="MWL89" s="41"/>
      <c r="MWM89" s="41"/>
      <c r="MWN89" s="41"/>
      <c r="MWO89" s="41"/>
      <c r="MWP89" s="41"/>
      <c r="MWQ89" s="41"/>
      <c r="MWR89" s="41"/>
      <c r="MWS89" s="41"/>
      <c r="MWT89" s="41"/>
      <c r="MWU89" s="41"/>
      <c r="MWV89" s="41"/>
      <c r="MWW89" s="41"/>
      <c r="MWX89" s="41"/>
      <c r="MWY89" s="41"/>
      <c r="MWZ89" s="41"/>
      <c r="MXA89" s="41"/>
      <c r="MXB89" s="41"/>
      <c r="MXC89" s="41"/>
      <c r="MXD89" s="41"/>
      <c r="MXE89" s="41"/>
      <c r="MXF89" s="41"/>
      <c r="MXG89" s="41"/>
      <c r="MXH89" s="41"/>
      <c r="MXI89" s="41"/>
      <c r="MXJ89" s="41"/>
      <c r="MXK89" s="41"/>
      <c r="MXL89" s="41"/>
      <c r="MXM89" s="41"/>
      <c r="MXN89" s="41"/>
      <c r="MXO89" s="41"/>
      <c r="MXP89" s="41"/>
      <c r="MXQ89" s="41"/>
      <c r="MXR89" s="41"/>
      <c r="MXS89" s="41"/>
      <c r="MXT89" s="41"/>
      <c r="MXU89" s="41"/>
      <c r="MXV89" s="41"/>
      <c r="MXW89" s="41"/>
      <c r="MXX89" s="41"/>
      <c r="MXY89" s="41"/>
      <c r="MXZ89" s="41"/>
      <c r="MYA89" s="41"/>
      <c r="MYB89" s="41"/>
      <c r="MYC89" s="41"/>
      <c r="MYD89" s="41"/>
      <c r="MYE89" s="41"/>
      <c r="MYF89" s="41"/>
      <c r="MYG89" s="41"/>
      <c r="MYH89" s="41"/>
      <c r="MYI89" s="41"/>
      <c r="MYJ89" s="41"/>
      <c r="MYK89" s="41"/>
      <c r="MYL89" s="41"/>
      <c r="MYM89" s="41"/>
      <c r="MYN89" s="41"/>
      <c r="MYO89" s="41"/>
      <c r="MYP89" s="41"/>
      <c r="MYQ89" s="41"/>
      <c r="MYR89" s="41"/>
      <c r="MYS89" s="41"/>
      <c r="MYT89" s="41"/>
      <c r="MYU89" s="41"/>
      <c r="MYV89" s="41"/>
      <c r="MYW89" s="41"/>
      <c r="MYX89" s="41"/>
      <c r="MYY89" s="41"/>
      <c r="MYZ89" s="41"/>
      <c r="MZA89" s="41"/>
      <c r="MZB89" s="41"/>
      <c r="MZC89" s="41"/>
      <c r="MZD89" s="41"/>
      <c r="MZE89" s="41"/>
      <c r="MZF89" s="41"/>
      <c r="MZG89" s="41"/>
      <c r="MZH89" s="41"/>
      <c r="MZI89" s="41"/>
      <c r="MZJ89" s="41"/>
      <c r="MZK89" s="41"/>
      <c r="MZL89" s="41"/>
      <c r="MZM89" s="41"/>
      <c r="MZN89" s="41"/>
      <c r="MZO89" s="41"/>
      <c r="MZP89" s="41"/>
      <c r="MZQ89" s="41"/>
      <c r="MZR89" s="41"/>
      <c r="MZS89" s="41"/>
      <c r="MZT89" s="41"/>
      <c r="MZU89" s="41"/>
      <c r="MZV89" s="41"/>
      <c r="MZW89" s="41"/>
      <c r="MZX89" s="41"/>
      <c r="MZY89" s="41"/>
      <c r="MZZ89" s="41"/>
      <c r="NAA89" s="41"/>
      <c r="NAB89" s="41"/>
      <c r="NAC89" s="41"/>
      <c r="NAD89" s="41"/>
      <c r="NAE89" s="41"/>
      <c r="NAF89" s="41"/>
      <c r="NAG89" s="41"/>
      <c r="NAH89" s="41"/>
      <c r="NAI89" s="41"/>
      <c r="NAJ89" s="41"/>
      <c r="NAK89" s="41"/>
      <c r="NAL89" s="41"/>
      <c r="NAM89" s="41"/>
      <c r="NAN89" s="41"/>
      <c r="NAO89" s="41"/>
      <c r="NAP89" s="41"/>
      <c r="NAQ89" s="41"/>
      <c r="NAR89" s="41"/>
      <c r="NAS89" s="41"/>
      <c r="NAT89" s="41"/>
      <c r="NAU89" s="41"/>
      <c r="NAV89" s="41"/>
      <c r="NAW89" s="41"/>
      <c r="NAX89" s="41"/>
      <c r="NAY89" s="41"/>
      <c r="NAZ89" s="41"/>
      <c r="NBA89" s="41"/>
      <c r="NBB89" s="41"/>
      <c r="NBC89" s="41"/>
      <c r="NBD89" s="41"/>
      <c r="NBE89" s="41"/>
      <c r="NBF89" s="41"/>
      <c r="NBG89" s="41"/>
      <c r="NBH89" s="41"/>
      <c r="NBI89" s="41"/>
      <c r="NBJ89" s="41"/>
      <c r="NBK89" s="41"/>
      <c r="NBL89" s="41"/>
      <c r="NBM89" s="41"/>
      <c r="NBN89" s="41"/>
      <c r="NBO89" s="41"/>
      <c r="NBP89" s="41"/>
      <c r="NBQ89" s="41"/>
      <c r="NBR89" s="41"/>
      <c r="NBS89" s="41"/>
      <c r="NBT89" s="41"/>
      <c r="NBU89" s="41"/>
      <c r="NBV89" s="41"/>
      <c r="NBW89" s="41"/>
      <c r="NBX89" s="41"/>
      <c r="NBY89" s="41"/>
      <c r="NBZ89" s="41"/>
      <c r="NCA89" s="41"/>
      <c r="NCB89" s="41"/>
      <c r="NCC89" s="41"/>
      <c r="NCD89" s="41"/>
      <c r="NCE89" s="41"/>
      <c r="NCF89" s="41"/>
      <c r="NCG89" s="41"/>
      <c r="NCH89" s="41"/>
      <c r="NCI89" s="41"/>
      <c r="NCJ89" s="41"/>
      <c r="NCK89" s="41"/>
      <c r="NCL89" s="41"/>
      <c r="NCM89" s="41"/>
      <c r="NCN89" s="41"/>
      <c r="NCO89" s="41"/>
      <c r="NCP89" s="41"/>
      <c r="NCQ89" s="41"/>
      <c r="NCR89" s="41"/>
      <c r="NCS89" s="41"/>
      <c r="NCT89" s="41"/>
      <c r="NCU89" s="41"/>
      <c r="NCV89" s="41"/>
      <c r="NCW89" s="41"/>
      <c r="NCX89" s="41"/>
      <c r="NCY89" s="41"/>
      <c r="NCZ89" s="41"/>
      <c r="NDA89" s="41"/>
      <c r="NDB89" s="41"/>
      <c r="NDC89" s="41"/>
      <c r="NDD89" s="41"/>
      <c r="NDE89" s="41"/>
      <c r="NDF89" s="41"/>
      <c r="NDG89" s="41"/>
      <c r="NDH89" s="41"/>
      <c r="NDI89" s="41"/>
      <c r="NDJ89" s="41"/>
      <c r="NDK89" s="41"/>
      <c r="NDL89" s="41"/>
      <c r="NDM89" s="41"/>
      <c r="NDN89" s="41"/>
      <c r="NDO89" s="41"/>
      <c r="NDP89" s="41"/>
      <c r="NDQ89" s="41"/>
      <c r="NDR89" s="41"/>
      <c r="NDS89" s="41"/>
      <c r="NDT89" s="41"/>
      <c r="NDU89" s="41"/>
      <c r="NDV89" s="41"/>
      <c r="NDW89" s="41"/>
      <c r="NDX89" s="41"/>
      <c r="NDY89" s="41"/>
      <c r="NDZ89" s="41"/>
      <c r="NEA89" s="41"/>
      <c r="NEB89" s="41"/>
      <c r="NEC89" s="41"/>
      <c r="NED89" s="41"/>
      <c r="NEE89" s="41"/>
      <c r="NEF89" s="41"/>
      <c r="NEG89" s="41"/>
      <c r="NEH89" s="41"/>
      <c r="NEI89" s="41"/>
      <c r="NEJ89" s="41"/>
      <c r="NEK89" s="41"/>
      <c r="NEL89" s="41"/>
      <c r="NEM89" s="41"/>
      <c r="NEN89" s="41"/>
      <c r="NEO89" s="41"/>
      <c r="NEP89" s="41"/>
      <c r="NEQ89" s="41"/>
      <c r="NER89" s="41"/>
      <c r="NES89" s="41"/>
      <c r="NET89" s="41"/>
      <c r="NEU89" s="41"/>
      <c r="NEV89" s="41"/>
      <c r="NEW89" s="41"/>
      <c r="NEX89" s="41"/>
      <c r="NEY89" s="41"/>
      <c r="NEZ89" s="41"/>
      <c r="NFA89" s="41"/>
      <c r="NFB89" s="41"/>
      <c r="NFC89" s="41"/>
      <c r="NFD89" s="41"/>
      <c r="NFE89" s="41"/>
      <c r="NFF89" s="41"/>
      <c r="NFG89" s="41"/>
      <c r="NFH89" s="41"/>
      <c r="NFI89" s="41"/>
      <c r="NFJ89" s="41"/>
      <c r="NFK89" s="41"/>
      <c r="NFL89" s="41"/>
      <c r="NFM89" s="41"/>
      <c r="NFN89" s="41"/>
      <c r="NFO89" s="41"/>
      <c r="NFP89" s="41"/>
      <c r="NFQ89" s="41"/>
      <c r="NFR89" s="41"/>
      <c r="NFS89" s="41"/>
      <c r="NFT89" s="41"/>
      <c r="NFU89" s="41"/>
      <c r="NFV89" s="41"/>
      <c r="NFW89" s="41"/>
      <c r="NFX89" s="41"/>
      <c r="NFY89" s="41"/>
      <c r="NFZ89" s="41"/>
      <c r="NGA89" s="41"/>
      <c r="NGB89" s="41"/>
      <c r="NGC89" s="41"/>
      <c r="NGD89" s="41"/>
      <c r="NGE89" s="41"/>
      <c r="NGF89" s="41"/>
      <c r="NGG89" s="41"/>
      <c r="NGH89" s="41"/>
      <c r="NGI89" s="41"/>
      <c r="NGJ89" s="41"/>
      <c r="NGK89" s="41"/>
      <c r="NGL89" s="41"/>
      <c r="NGM89" s="41"/>
      <c r="NGN89" s="41"/>
      <c r="NGO89" s="41"/>
      <c r="NGP89" s="41"/>
      <c r="NGQ89" s="41"/>
      <c r="NGR89" s="41"/>
      <c r="NGS89" s="41"/>
      <c r="NGT89" s="41"/>
      <c r="NGU89" s="41"/>
      <c r="NGV89" s="41"/>
      <c r="NGW89" s="41"/>
      <c r="NGX89" s="41"/>
      <c r="NGY89" s="41"/>
      <c r="NGZ89" s="41"/>
      <c r="NHA89" s="41"/>
      <c r="NHB89" s="41"/>
      <c r="NHC89" s="41"/>
      <c r="NHD89" s="41"/>
      <c r="NHE89" s="41"/>
      <c r="NHF89" s="41"/>
      <c r="NHG89" s="41"/>
      <c r="NHH89" s="41"/>
      <c r="NHI89" s="41"/>
      <c r="NHJ89" s="41"/>
      <c r="NHK89" s="41"/>
      <c r="NHL89" s="41"/>
      <c r="NHM89" s="41"/>
      <c r="NHN89" s="41"/>
      <c r="NHO89" s="41"/>
      <c r="NHP89" s="41"/>
      <c r="NHQ89" s="41"/>
      <c r="NHR89" s="41"/>
      <c r="NHS89" s="41"/>
      <c r="NHT89" s="41"/>
      <c r="NHU89" s="41"/>
      <c r="NHV89" s="41"/>
      <c r="NHW89" s="41"/>
      <c r="NHX89" s="41"/>
      <c r="NHY89" s="41"/>
      <c r="NHZ89" s="41"/>
      <c r="NIA89" s="41"/>
      <c r="NIB89" s="41"/>
      <c r="NIC89" s="41"/>
      <c r="NID89" s="41"/>
      <c r="NIE89" s="41"/>
      <c r="NIF89" s="41"/>
      <c r="NIG89" s="41"/>
      <c r="NIH89" s="41"/>
      <c r="NII89" s="41"/>
      <c r="NIJ89" s="41"/>
      <c r="NIK89" s="41"/>
      <c r="NIL89" s="41"/>
      <c r="NIM89" s="41"/>
      <c r="NIN89" s="41"/>
      <c r="NIO89" s="41"/>
      <c r="NIP89" s="41"/>
      <c r="NIQ89" s="41"/>
      <c r="NIR89" s="41"/>
      <c r="NIS89" s="41"/>
      <c r="NIT89" s="41"/>
      <c r="NIU89" s="41"/>
      <c r="NIV89" s="41"/>
      <c r="NIW89" s="41"/>
      <c r="NIX89" s="41"/>
      <c r="NIY89" s="41"/>
      <c r="NIZ89" s="41"/>
      <c r="NJA89" s="41"/>
      <c r="NJB89" s="41"/>
      <c r="NJC89" s="41"/>
      <c r="NJD89" s="41"/>
      <c r="NJE89" s="41"/>
      <c r="NJF89" s="41"/>
      <c r="NJG89" s="41"/>
      <c r="NJH89" s="41"/>
      <c r="NJI89" s="41"/>
      <c r="NJJ89" s="41"/>
      <c r="NJK89" s="41"/>
      <c r="NJL89" s="41"/>
      <c r="NJM89" s="41"/>
      <c r="NJN89" s="41"/>
      <c r="NJO89" s="41"/>
      <c r="NJP89" s="41"/>
      <c r="NJQ89" s="41"/>
      <c r="NJR89" s="41"/>
      <c r="NJS89" s="41"/>
      <c r="NJT89" s="41"/>
      <c r="NJU89" s="41"/>
      <c r="NJV89" s="41"/>
      <c r="NJW89" s="41"/>
      <c r="NJX89" s="41"/>
      <c r="NJY89" s="41"/>
      <c r="NJZ89" s="41"/>
      <c r="NKA89" s="41"/>
      <c r="NKB89" s="41"/>
      <c r="NKC89" s="41"/>
      <c r="NKD89" s="41"/>
      <c r="NKE89" s="41"/>
      <c r="NKF89" s="41"/>
      <c r="NKG89" s="41"/>
      <c r="NKH89" s="41"/>
      <c r="NKI89" s="41"/>
      <c r="NKJ89" s="41"/>
      <c r="NKK89" s="41"/>
      <c r="NKL89" s="41"/>
      <c r="NKM89" s="41"/>
      <c r="NKN89" s="41"/>
      <c r="NKO89" s="41"/>
      <c r="NKP89" s="41"/>
      <c r="NKQ89" s="41"/>
      <c r="NKR89" s="41"/>
      <c r="NKS89" s="41"/>
      <c r="NKT89" s="41"/>
      <c r="NKU89" s="41"/>
      <c r="NKV89" s="41"/>
      <c r="NKW89" s="41"/>
      <c r="NKX89" s="41"/>
      <c r="NKY89" s="41"/>
      <c r="NKZ89" s="41"/>
      <c r="NLA89" s="41"/>
      <c r="NLB89" s="41"/>
      <c r="NLC89" s="41"/>
      <c r="NLD89" s="41"/>
      <c r="NLE89" s="41"/>
      <c r="NLF89" s="41"/>
      <c r="NLG89" s="41"/>
      <c r="NLH89" s="41"/>
      <c r="NLI89" s="41"/>
      <c r="NLJ89" s="41"/>
      <c r="NLK89" s="41"/>
      <c r="NLL89" s="41"/>
      <c r="NLM89" s="41"/>
      <c r="NLN89" s="41"/>
      <c r="NLO89" s="41"/>
      <c r="NLP89" s="41"/>
      <c r="NLQ89" s="41"/>
      <c r="NLR89" s="41"/>
      <c r="NLS89" s="41"/>
      <c r="NLT89" s="41"/>
      <c r="NLU89" s="41"/>
      <c r="NLV89" s="41"/>
      <c r="NLW89" s="41"/>
      <c r="NLX89" s="41"/>
      <c r="NLY89" s="41"/>
      <c r="NLZ89" s="41"/>
      <c r="NMA89" s="41"/>
      <c r="NMB89" s="41"/>
      <c r="NMC89" s="41"/>
      <c r="NMD89" s="41"/>
      <c r="NME89" s="41"/>
      <c r="NMF89" s="41"/>
      <c r="NMG89" s="41"/>
      <c r="NMH89" s="41"/>
      <c r="NMI89" s="41"/>
      <c r="NMJ89" s="41"/>
      <c r="NMK89" s="41"/>
      <c r="NML89" s="41"/>
      <c r="NMM89" s="41"/>
      <c r="NMN89" s="41"/>
      <c r="NMO89" s="41"/>
      <c r="NMP89" s="41"/>
      <c r="NMQ89" s="41"/>
      <c r="NMR89" s="41"/>
      <c r="NMS89" s="41"/>
      <c r="NMT89" s="41"/>
      <c r="NMU89" s="41"/>
      <c r="NMV89" s="41"/>
      <c r="NMW89" s="41"/>
      <c r="NMX89" s="41"/>
      <c r="NMY89" s="41"/>
      <c r="NMZ89" s="41"/>
      <c r="NNA89" s="41"/>
      <c r="NNB89" s="41"/>
      <c r="NNC89" s="41"/>
      <c r="NND89" s="41"/>
      <c r="NNE89" s="41"/>
      <c r="NNF89" s="41"/>
      <c r="NNG89" s="41"/>
      <c r="NNH89" s="41"/>
      <c r="NNI89" s="41"/>
      <c r="NNJ89" s="41"/>
      <c r="NNK89" s="41"/>
      <c r="NNL89" s="41"/>
      <c r="NNM89" s="41"/>
      <c r="NNN89" s="41"/>
      <c r="NNO89" s="41"/>
      <c r="NNP89" s="41"/>
      <c r="NNQ89" s="41"/>
      <c r="NNR89" s="41"/>
      <c r="NNS89" s="41"/>
      <c r="NNT89" s="41"/>
      <c r="NNU89" s="41"/>
      <c r="NNV89" s="41"/>
      <c r="NNW89" s="41"/>
      <c r="NNX89" s="41"/>
      <c r="NNY89" s="41"/>
      <c r="NNZ89" s="41"/>
      <c r="NOA89" s="41"/>
      <c r="NOB89" s="41"/>
      <c r="NOC89" s="41"/>
      <c r="NOD89" s="41"/>
      <c r="NOE89" s="41"/>
      <c r="NOF89" s="41"/>
      <c r="NOG89" s="41"/>
      <c r="NOH89" s="41"/>
      <c r="NOI89" s="41"/>
      <c r="NOJ89" s="41"/>
      <c r="NOK89" s="41"/>
      <c r="NOL89" s="41"/>
      <c r="NOM89" s="41"/>
      <c r="NON89" s="41"/>
      <c r="NOO89" s="41"/>
      <c r="NOP89" s="41"/>
      <c r="NOQ89" s="41"/>
      <c r="NOR89" s="41"/>
      <c r="NOS89" s="41"/>
      <c r="NOT89" s="41"/>
      <c r="NOU89" s="41"/>
      <c r="NOV89" s="41"/>
      <c r="NOW89" s="41"/>
      <c r="NOX89" s="41"/>
      <c r="NOY89" s="41"/>
      <c r="NOZ89" s="41"/>
      <c r="NPA89" s="41"/>
      <c r="NPB89" s="41"/>
      <c r="NPC89" s="41"/>
      <c r="NPD89" s="41"/>
      <c r="NPE89" s="41"/>
      <c r="NPF89" s="41"/>
      <c r="NPG89" s="41"/>
      <c r="NPH89" s="41"/>
      <c r="NPI89" s="41"/>
      <c r="NPJ89" s="41"/>
      <c r="NPK89" s="41"/>
      <c r="NPL89" s="41"/>
      <c r="NPM89" s="41"/>
      <c r="NPN89" s="41"/>
      <c r="NPO89" s="41"/>
      <c r="NPP89" s="41"/>
      <c r="NPQ89" s="41"/>
      <c r="NPR89" s="41"/>
      <c r="NPS89" s="41"/>
      <c r="NPT89" s="41"/>
      <c r="NPU89" s="41"/>
      <c r="NPV89" s="41"/>
      <c r="NPW89" s="41"/>
      <c r="NPX89" s="41"/>
      <c r="NPY89" s="41"/>
      <c r="NPZ89" s="41"/>
      <c r="NQA89" s="41"/>
      <c r="NQB89" s="41"/>
      <c r="NQC89" s="41"/>
      <c r="NQD89" s="41"/>
      <c r="NQE89" s="41"/>
      <c r="NQF89" s="41"/>
      <c r="NQG89" s="41"/>
      <c r="NQH89" s="41"/>
      <c r="NQI89" s="41"/>
      <c r="NQJ89" s="41"/>
      <c r="NQK89" s="41"/>
      <c r="NQL89" s="41"/>
      <c r="NQM89" s="41"/>
      <c r="NQN89" s="41"/>
      <c r="NQO89" s="41"/>
      <c r="NQP89" s="41"/>
      <c r="NQQ89" s="41"/>
      <c r="NQR89" s="41"/>
      <c r="NQS89" s="41"/>
      <c r="NQT89" s="41"/>
      <c r="NQU89" s="41"/>
      <c r="NQV89" s="41"/>
      <c r="NQW89" s="41"/>
      <c r="NQX89" s="41"/>
      <c r="NQY89" s="41"/>
      <c r="NQZ89" s="41"/>
      <c r="NRA89" s="41"/>
      <c r="NRB89" s="41"/>
      <c r="NRC89" s="41"/>
      <c r="NRD89" s="41"/>
      <c r="NRE89" s="41"/>
      <c r="NRF89" s="41"/>
      <c r="NRG89" s="41"/>
      <c r="NRH89" s="41"/>
      <c r="NRI89" s="41"/>
      <c r="NRJ89" s="41"/>
      <c r="NRK89" s="41"/>
      <c r="NRL89" s="41"/>
      <c r="NRM89" s="41"/>
      <c r="NRN89" s="41"/>
      <c r="NRO89" s="41"/>
      <c r="NRP89" s="41"/>
      <c r="NRQ89" s="41"/>
      <c r="NRR89" s="41"/>
      <c r="NRS89" s="41"/>
      <c r="NRT89" s="41"/>
      <c r="NRU89" s="41"/>
      <c r="NRV89" s="41"/>
      <c r="NRW89" s="41"/>
      <c r="NRX89" s="41"/>
      <c r="NRY89" s="41"/>
      <c r="NRZ89" s="41"/>
      <c r="NSA89" s="41"/>
      <c r="NSB89" s="41"/>
      <c r="NSC89" s="41"/>
      <c r="NSD89" s="41"/>
      <c r="NSE89" s="41"/>
      <c r="NSF89" s="41"/>
      <c r="NSG89" s="41"/>
      <c r="NSH89" s="41"/>
      <c r="NSI89" s="41"/>
      <c r="NSJ89" s="41"/>
      <c r="NSK89" s="41"/>
      <c r="NSL89" s="41"/>
      <c r="NSM89" s="41"/>
      <c r="NSN89" s="41"/>
      <c r="NSO89" s="41"/>
      <c r="NSP89" s="41"/>
      <c r="NSQ89" s="41"/>
      <c r="NSR89" s="41"/>
      <c r="NSS89" s="41"/>
      <c r="NST89" s="41"/>
      <c r="NSU89" s="41"/>
      <c r="NSV89" s="41"/>
      <c r="NSW89" s="41"/>
      <c r="NSX89" s="41"/>
      <c r="NSY89" s="41"/>
      <c r="NSZ89" s="41"/>
      <c r="NTA89" s="41"/>
      <c r="NTB89" s="41"/>
      <c r="NTC89" s="41"/>
      <c r="NTD89" s="41"/>
      <c r="NTE89" s="41"/>
      <c r="NTF89" s="41"/>
      <c r="NTG89" s="41"/>
      <c r="NTH89" s="41"/>
      <c r="NTI89" s="41"/>
      <c r="NTJ89" s="41"/>
      <c r="NTK89" s="41"/>
      <c r="NTL89" s="41"/>
      <c r="NTM89" s="41"/>
      <c r="NTN89" s="41"/>
      <c r="NTO89" s="41"/>
      <c r="NTP89" s="41"/>
      <c r="NTQ89" s="41"/>
      <c r="NTR89" s="41"/>
      <c r="NTS89" s="41"/>
      <c r="NTT89" s="41"/>
      <c r="NTU89" s="41"/>
      <c r="NTV89" s="41"/>
      <c r="NTW89" s="41"/>
      <c r="NTX89" s="41"/>
      <c r="NTY89" s="41"/>
      <c r="NTZ89" s="41"/>
      <c r="NUA89" s="41"/>
      <c r="NUB89" s="41"/>
      <c r="NUC89" s="41"/>
      <c r="NUD89" s="41"/>
      <c r="NUE89" s="41"/>
      <c r="NUF89" s="41"/>
      <c r="NUG89" s="41"/>
      <c r="NUH89" s="41"/>
      <c r="NUI89" s="41"/>
      <c r="NUJ89" s="41"/>
      <c r="NUK89" s="41"/>
      <c r="NUL89" s="41"/>
      <c r="NUM89" s="41"/>
      <c r="NUN89" s="41"/>
      <c r="NUO89" s="41"/>
      <c r="NUP89" s="41"/>
      <c r="NUQ89" s="41"/>
      <c r="NUR89" s="41"/>
      <c r="NUS89" s="41"/>
      <c r="NUT89" s="41"/>
      <c r="NUU89" s="41"/>
      <c r="NUV89" s="41"/>
      <c r="NUW89" s="41"/>
      <c r="NUX89" s="41"/>
      <c r="NUY89" s="41"/>
      <c r="NUZ89" s="41"/>
      <c r="NVA89" s="41"/>
      <c r="NVB89" s="41"/>
      <c r="NVC89" s="41"/>
      <c r="NVD89" s="41"/>
      <c r="NVE89" s="41"/>
      <c r="NVF89" s="41"/>
      <c r="NVG89" s="41"/>
      <c r="NVH89" s="41"/>
      <c r="NVI89" s="41"/>
      <c r="NVJ89" s="41"/>
      <c r="NVK89" s="41"/>
      <c r="NVL89" s="41"/>
      <c r="NVM89" s="41"/>
      <c r="NVN89" s="41"/>
      <c r="NVO89" s="41"/>
      <c r="NVP89" s="41"/>
      <c r="NVQ89" s="41"/>
      <c r="NVR89" s="41"/>
      <c r="NVS89" s="41"/>
      <c r="NVT89" s="41"/>
      <c r="NVU89" s="41"/>
      <c r="NVV89" s="41"/>
      <c r="NVW89" s="41"/>
      <c r="NVX89" s="41"/>
      <c r="NVY89" s="41"/>
      <c r="NVZ89" s="41"/>
      <c r="NWA89" s="41"/>
      <c r="NWB89" s="41"/>
      <c r="NWC89" s="41"/>
      <c r="NWD89" s="41"/>
      <c r="NWE89" s="41"/>
      <c r="NWF89" s="41"/>
      <c r="NWG89" s="41"/>
      <c r="NWH89" s="41"/>
      <c r="NWI89" s="41"/>
      <c r="NWJ89" s="41"/>
      <c r="NWK89" s="41"/>
      <c r="NWL89" s="41"/>
      <c r="NWM89" s="41"/>
      <c r="NWN89" s="41"/>
      <c r="NWO89" s="41"/>
      <c r="NWP89" s="41"/>
      <c r="NWQ89" s="41"/>
      <c r="NWR89" s="41"/>
      <c r="NWS89" s="41"/>
      <c r="NWT89" s="41"/>
      <c r="NWU89" s="41"/>
      <c r="NWV89" s="41"/>
      <c r="NWW89" s="41"/>
      <c r="NWX89" s="41"/>
      <c r="NWY89" s="41"/>
      <c r="NWZ89" s="41"/>
      <c r="NXA89" s="41"/>
      <c r="NXB89" s="41"/>
      <c r="NXC89" s="41"/>
      <c r="NXD89" s="41"/>
      <c r="NXE89" s="41"/>
      <c r="NXF89" s="41"/>
      <c r="NXG89" s="41"/>
      <c r="NXH89" s="41"/>
      <c r="NXI89" s="41"/>
      <c r="NXJ89" s="41"/>
      <c r="NXK89" s="41"/>
      <c r="NXL89" s="41"/>
      <c r="NXM89" s="41"/>
      <c r="NXN89" s="41"/>
      <c r="NXO89" s="41"/>
      <c r="NXP89" s="41"/>
      <c r="NXQ89" s="41"/>
      <c r="NXR89" s="41"/>
      <c r="NXS89" s="41"/>
      <c r="NXT89" s="41"/>
      <c r="NXU89" s="41"/>
      <c r="NXV89" s="41"/>
      <c r="NXW89" s="41"/>
      <c r="NXX89" s="41"/>
      <c r="NXY89" s="41"/>
      <c r="NXZ89" s="41"/>
      <c r="NYA89" s="41"/>
      <c r="NYB89" s="41"/>
      <c r="NYC89" s="41"/>
      <c r="NYD89" s="41"/>
      <c r="NYE89" s="41"/>
      <c r="NYF89" s="41"/>
      <c r="NYG89" s="41"/>
      <c r="NYH89" s="41"/>
      <c r="NYI89" s="41"/>
      <c r="NYJ89" s="41"/>
      <c r="NYK89" s="41"/>
      <c r="NYL89" s="41"/>
      <c r="NYM89" s="41"/>
      <c r="NYN89" s="41"/>
      <c r="NYO89" s="41"/>
      <c r="NYP89" s="41"/>
      <c r="NYQ89" s="41"/>
      <c r="NYR89" s="41"/>
      <c r="NYS89" s="41"/>
      <c r="NYT89" s="41"/>
      <c r="NYU89" s="41"/>
      <c r="NYV89" s="41"/>
      <c r="NYW89" s="41"/>
      <c r="NYX89" s="41"/>
      <c r="NYY89" s="41"/>
      <c r="NYZ89" s="41"/>
      <c r="NZA89" s="41"/>
      <c r="NZB89" s="41"/>
      <c r="NZC89" s="41"/>
      <c r="NZD89" s="41"/>
      <c r="NZE89" s="41"/>
      <c r="NZF89" s="41"/>
      <c r="NZG89" s="41"/>
      <c r="NZH89" s="41"/>
      <c r="NZI89" s="41"/>
      <c r="NZJ89" s="41"/>
      <c r="NZK89" s="41"/>
      <c r="NZL89" s="41"/>
      <c r="NZM89" s="41"/>
      <c r="NZN89" s="41"/>
      <c r="NZO89" s="41"/>
      <c r="NZP89" s="41"/>
      <c r="NZQ89" s="41"/>
      <c r="NZR89" s="41"/>
      <c r="NZS89" s="41"/>
      <c r="NZT89" s="41"/>
      <c r="NZU89" s="41"/>
      <c r="NZV89" s="41"/>
      <c r="NZW89" s="41"/>
      <c r="NZX89" s="41"/>
      <c r="NZY89" s="41"/>
      <c r="NZZ89" s="41"/>
      <c r="OAA89" s="41"/>
      <c r="OAB89" s="41"/>
      <c r="OAC89" s="41"/>
      <c r="OAD89" s="41"/>
      <c r="OAE89" s="41"/>
      <c r="OAF89" s="41"/>
      <c r="OAG89" s="41"/>
      <c r="OAH89" s="41"/>
      <c r="OAI89" s="41"/>
      <c r="OAJ89" s="41"/>
      <c r="OAK89" s="41"/>
      <c r="OAL89" s="41"/>
      <c r="OAM89" s="41"/>
      <c r="OAN89" s="41"/>
      <c r="OAO89" s="41"/>
      <c r="OAP89" s="41"/>
      <c r="OAQ89" s="41"/>
      <c r="OAR89" s="41"/>
      <c r="OAS89" s="41"/>
      <c r="OAT89" s="41"/>
      <c r="OAU89" s="41"/>
      <c r="OAV89" s="41"/>
      <c r="OAW89" s="41"/>
      <c r="OAX89" s="41"/>
      <c r="OAY89" s="41"/>
      <c r="OAZ89" s="41"/>
      <c r="OBA89" s="41"/>
      <c r="OBB89" s="41"/>
      <c r="OBC89" s="41"/>
      <c r="OBD89" s="41"/>
      <c r="OBE89" s="41"/>
      <c r="OBF89" s="41"/>
      <c r="OBG89" s="41"/>
      <c r="OBH89" s="41"/>
      <c r="OBI89" s="41"/>
      <c r="OBJ89" s="41"/>
      <c r="OBK89" s="41"/>
      <c r="OBL89" s="41"/>
      <c r="OBM89" s="41"/>
      <c r="OBN89" s="41"/>
      <c r="OBO89" s="41"/>
      <c r="OBP89" s="41"/>
      <c r="OBQ89" s="41"/>
      <c r="OBR89" s="41"/>
      <c r="OBS89" s="41"/>
      <c r="OBT89" s="41"/>
      <c r="OBU89" s="41"/>
      <c r="OBV89" s="41"/>
      <c r="OBW89" s="41"/>
      <c r="OBX89" s="41"/>
      <c r="OBY89" s="41"/>
      <c r="OBZ89" s="41"/>
      <c r="OCA89" s="41"/>
      <c r="OCB89" s="41"/>
      <c r="OCC89" s="41"/>
      <c r="OCD89" s="41"/>
      <c r="OCE89" s="41"/>
      <c r="OCF89" s="41"/>
      <c r="OCG89" s="41"/>
      <c r="OCH89" s="41"/>
      <c r="OCI89" s="41"/>
      <c r="OCJ89" s="41"/>
      <c r="OCK89" s="41"/>
      <c r="OCL89" s="41"/>
      <c r="OCM89" s="41"/>
      <c r="OCN89" s="41"/>
      <c r="OCO89" s="41"/>
      <c r="OCP89" s="41"/>
      <c r="OCQ89" s="41"/>
      <c r="OCR89" s="41"/>
      <c r="OCS89" s="41"/>
      <c r="OCT89" s="41"/>
      <c r="OCU89" s="41"/>
      <c r="OCV89" s="41"/>
      <c r="OCW89" s="41"/>
      <c r="OCX89" s="41"/>
      <c r="OCY89" s="41"/>
      <c r="OCZ89" s="41"/>
      <c r="ODA89" s="41"/>
      <c r="ODB89" s="41"/>
      <c r="ODC89" s="41"/>
      <c r="ODD89" s="41"/>
      <c r="ODE89" s="41"/>
      <c r="ODF89" s="41"/>
      <c r="ODG89" s="41"/>
      <c r="ODH89" s="41"/>
      <c r="ODI89" s="41"/>
      <c r="ODJ89" s="41"/>
      <c r="ODK89" s="41"/>
      <c r="ODL89" s="41"/>
      <c r="ODM89" s="41"/>
      <c r="ODN89" s="41"/>
      <c r="ODO89" s="41"/>
      <c r="ODP89" s="41"/>
      <c r="ODQ89" s="41"/>
      <c r="ODR89" s="41"/>
      <c r="ODS89" s="41"/>
      <c r="ODT89" s="41"/>
      <c r="ODU89" s="41"/>
      <c r="ODV89" s="41"/>
      <c r="ODW89" s="41"/>
      <c r="ODX89" s="41"/>
      <c r="ODY89" s="41"/>
      <c r="ODZ89" s="41"/>
      <c r="OEA89" s="41"/>
      <c r="OEB89" s="41"/>
      <c r="OEC89" s="41"/>
      <c r="OED89" s="41"/>
      <c r="OEE89" s="41"/>
      <c r="OEF89" s="41"/>
      <c r="OEG89" s="41"/>
      <c r="OEH89" s="41"/>
      <c r="OEI89" s="41"/>
      <c r="OEJ89" s="41"/>
      <c r="OEK89" s="41"/>
      <c r="OEL89" s="41"/>
      <c r="OEM89" s="41"/>
      <c r="OEN89" s="41"/>
      <c r="OEO89" s="41"/>
      <c r="OEP89" s="41"/>
      <c r="OEQ89" s="41"/>
      <c r="OER89" s="41"/>
      <c r="OES89" s="41"/>
      <c r="OET89" s="41"/>
      <c r="OEU89" s="41"/>
      <c r="OEV89" s="41"/>
      <c r="OEW89" s="41"/>
      <c r="OEX89" s="41"/>
      <c r="OEY89" s="41"/>
      <c r="OEZ89" s="41"/>
      <c r="OFA89" s="41"/>
      <c r="OFB89" s="41"/>
      <c r="OFC89" s="41"/>
      <c r="OFD89" s="41"/>
      <c r="OFE89" s="41"/>
      <c r="OFF89" s="41"/>
      <c r="OFG89" s="41"/>
      <c r="OFH89" s="41"/>
      <c r="OFI89" s="41"/>
      <c r="OFJ89" s="41"/>
      <c r="OFK89" s="41"/>
      <c r="OFL89" s="41"/>
      <c r="OFM89" s="41"/>
      <c r="OFN89" s="41"/>
      <c r="OFO89" s="41"/>
      <c r="OFP89" s="41"/>
      <c r="OFQ89" s="41"/>
      <c r="OFR89" s="41"/>
      <c r="OFS89" s="41"/>
      <c r="OFT89" s="41"/>
      <c r="OFU89" s="41"/>
      <c r="OFV89" s="41"/>
      <c r="OFW89" s="41"/>
      <c r="OFX89" s="41"/>
      <c r="OFY89" s="41"/>
      <c r="OFZ89" s="41"/>
      <c r="OGA89" s="41"/>
      <c r="OGB89" s="41"/>
      <c r="OGC89" s="41"/>
      <c r="OGD89" s="41"/>
      <c r="OGE89" s="41"/>
      <c r="OGF89" s="41"/>
      <c r="OGG89" s="41"/>
      <c r="OGH89" s="41"/>
      <c r="OGI89" s="41"/>
      <c r="OGJ89" s="41"/>
      <c r="OGK89" s="41"/>
      <c r="OGL89" s="41"/>
      <c r="OGM89" s="41"/>
      <c r="OGN89" s="41"/>
      <c r="OGO89" s="41"/>
      <c r="OGP89" s="41"/>
      <c r="OGQ89" s="41"/>
      <c r="OGR89" s="41"/>
      <c r="OGS89" s="41"/>
      <c r="OGT89" s="41"/>
      <c r="OGU89" s="41"/>
      <c r="OGV89" s="41"/>
      <c r="OGW89" s="41"/>
      <c r="OGX89" s="41"/>
      <c r="OGY89" s="41"/>
      <c r="OGZ89" s="41"/>
      <c r="OHA89" s="41"/>
      <c r="OHB89" s="41"/>
      <c r="OHC89" s="41"/>
      <c r="OHD89" s="41"/>
      <c r="OHE89" s="41"/>
      <c r="OHF89" s="41"/>
      <c r="OHG89" s="41"/>
      <c r="OHH89" s="41"/>
      <c r="OHI89" s="41"/>
      <c r="OHJ89" s="41"/>
      <c r="OHK89" s="41"/>
      <c r="OHL89" s="41"/>
      <c r="OHM89" s="41"/>
      <c r="OHN89" s="41"/>
      <c r="OHO89" s="41"/>
      <c r="OHP89" s="41"/>
      <c r="OHQ89" s="41"/>
      <c r="OHR89" s="41"/>
      <c r="OHS89" s="41"/>
      <c r="OHT89" s="41"/>
      <c r="OHU89" s="41"/>
      <c r="OHV89" s="41"/>
      <c r="OHW89" s="41"/>
      <c r="OHX89" s="41"/>
      <c r="OHY89" s="41"/>
      <c r="OHZ89" s="41"/>
      <c r="OIA89" s="41"/>
      <c r="OIB89" s="41"/>
      <c r="OIC89" s="41"/>
      <c r="OID89" s="41"/>
      <c r="OIE89" s="41"/>
      <c r="OIF89" s="41"/>
      <c r="OIG89" s="41"/>
      <c r="OIH89" s="41"/>
      <c r="OII89" s="41"/>
      <c r="OIJ89" s="41"/>
      <c r="OIK89" s="41"/>
      <c r="OIL89" s="41"/>
      <c r="OIM89" s="41"/>
      <c r="OIN89" s="41"/>
      <c r="OIO89" s="41"/>
      <c r="OIP89" s="41"/>
      <c r="OIQ89" s="41"/>
      <c r="OIR89" s="41"/>
      <c r="OIS89" s="41"/>
      <c r="OIT89" s="41"/>
      <c r="OIU89" s="41"/>
      <c r="OIV89" s="41"/>
      <c r="OIW89" s="41"/>
      <c r="OIX89" s="41"/>
      <c r="OIY89" s="41"/>
      <c r="OIZ89" s="41"/>
      <c r="OJA89" s="41"/>
      <c r="OJB89" s="41"/>
      <c r="OJC89" s="41"/>
      <c r="OJD89" s="41"/>
      <c r="OJE89" s="41"/>
      <c r="OJF89" s="41"/>
      <c r="OJG89" s="41"/>
      <c r="OJH89" s="41"/>
      <c r="OJI89" s="41"/>
      <c r="OJJ89" s="41"/>
      <c r="OJK89" s="41"/>
      <c r="OJL89" s="41"/>
      <c r="OJM89" s="41"/>
      <c r="OJN89" s="41"/>
      <c r="OJO89" s="41"/>
      <c r="OJP89" s="41"/>
      <c r="OJQ89" s="41"/>
      <c r="OJR89" s="41"/>
      <c r="OJS89" s="41"/>
      <c r="OJT89" s="41"/>
      <c r="OJU89" s="41"/>
      <c r="OJV89" s="41"/>
      <c r="OJW89" s="41"/>
      <c r="OJX89" s="41"/>
      <c r="OJY89" s="41"/>
      <c r="OJZ89" s="41"/>
      <c r="OKA89" s="41"/>
      <c r="OKB89" s="41"/>
      <c r="OKC89" s="41"/>
      <c r="OKD89" s="41"/>
      <c r="OKE89" s="41"/>
      <c r="OKF89" s="41"/>
      <c r="OKG89" s="41"/>
      <c r="OKH89" s="41"/>
      <c r="OKI89" s="41"/>
      <c r="OKJ89" s="41"/>
      <c r="OKK89" s="41"/>
      <c r="OKL89" s="41"/>
      <c r="OKM89" s="41"/>
      <c r="OKN89" s="41"/>
      <c r="OKO89" s="41"/>
      <c r="OKP89" s="41"/>
      <c r="OKQ89" s="41"/>
      <c r="OKR89" s="41"/>
      <c r="OKS89" s="41"/>
      <c r="OKT89" s="41"/>
      <c r="OKU89" s="41"/>
      <c r="OKV89" s="41"/>
      <c r="OKW89" s="41"/>
      <c r="OKX89" s="41"/>
      <c r="OKY89" s="41"/>
      <c r="OKZ89" s="41"/>
      <c r="OLA89" s="41"/>
      <c r="OLB89" s="41"/>
      <c r="OLC89" s="41"/>
      <c r="OLD89" s="41"/>
      <c r="OLE89" s="41"/>
      <c r="OLF89" s="41"/>
      <c r="OLG89" s="41"/>
      <c r="OLH89" s="41"/>
      <c r="OLI89" s="41"/>
      <c r="OLJ89" s="41"/>
      <c r="OLK89" s="41"/>
      <c r="OLL89" s="41"/>
      <c r="OLM89" s="41"/>
      <c r="OLN89" s="41"/>
      <c r="OLO89" s="41"/>
      <c r="OLP89" s="41"/>
      <c r="OLQ89" s="41"/>
      <c r="OLR89" s="41"/>
      <c r="OLS89" s="41"/>
      <c r="OLT89" s="41"/>
      <c r="OLU89" s="41"/>
      <c r="OLV89" s="41"/>
      <c r="OLW89" s="41"/>
      <c r="OLX89" s="41"/>
      <c r="OLY89" s="41"/>
      <c r="OLZ89" s="41"/>
      <c r="OMA89" s="41"/>
      <c r="OMB89" s="41"/>
      <c r="OMC89" s="41"/>
      <c r="OMD89" s="41"/>
      <c r="OME89" s="41"/>
      <c r="OMF89" s="41"/>
      <c r="OMG89" s="41"/>
      <c r="OMH89" s="41"/>
      <c r="OMI89" s="41"/>
      <c r="OMJ89" s="41"/>
      <c r="OMK89" s="41"/>
      <c r="OML89" s="41"/>
      <c r="OMM89" s="41"/>
      <c r="OMN89" s="41"/>
      <c r="OMO89" s="41"/>
      <c r="OMP89" s="41"/>
      <c r="OMQ89" s="41"/>
      <c r="OMR89" s="41"/>
      <c r="OMS89" s="41"/>
      <c r="OMT89" s="41"/>
      <c r="OMU89" s="41"/>
      <c r="OMV89" s="41"/>
      <c r="OMW89" s="41"/>
      <c r="OMX89" s="41"/>
      <c r="OMY89" s="41"/>
      <c r="OMZ89" s="41"/>
      <c r="ONA89" s="41"/>
      <c r="ONB89" s="41"/>
      <c r="ONC89" s="41"/>
      <c r="OND89" s="41"/>
      <c r="ONE89" s="41"/>
      <c r="ONF89" s="41"/>
      <c r="ONG89" s="41"/>
      <c r="ONH89" s="41"/>
      <c r="ONI89" s="41"/>
      <c r="ONJ89" s="41"/>
      <c r="ONK89" s="41"/>
      <c r="ONL89" s="41"/>
      <c r="ONM89" s="41"/>
      <c r="ONN89" s="41"/>
      <c r="ONO89" s="41"/>
      <c r="ONP89" s="41"/>
      <c r="ONQ89" s="41"/>
      <c r="ONR89" s="41"/>
      <c r="ONS89" s="41"/>
      <c r="ONT89" s="41"/>
      <c r="ONU89" s="41"/>
      <c r="ONV89" s="41"/>
      <c r="ONW89" s="41"/>
      <c r="ONX89" s="41"/>
      <c r="ONY89" s="41"/>
      <c r="ONZ89" s="41"/>
      <c r="OOA89" s="41"/>
      <c r="OOB89" s="41"/>
      <c r="OOC89" s="41"/>
      <c r="OOD89" s="41"/>
      <c r="OOE89" s="41"/>
      <c r="OOF89" s="41"/>
      <c r="OOG89" s="41"/>
      <c r="OOH89" s="41"/>
      <c r="OOI89" s="41"/>
      <c r="OOJ89" s="41"/>
      <c r="OOK89" s="41"/>
      <c r="OOL89" s="41"/>
      <c r="OOM89" s="41"/>
      <c r="OON89" s="41"/>
      <c r="OOO89" s="41"/>
      <c r="OOP89" s="41"/>
      <c r="OOQ89" s="41"/>
      <c r="OOR89" s="41"/>
      <c r="OOS89" s="41"/>
      <c r="OOT89" s="41"/>
      <c r="OOU89" s="41"/>
      <c r="OOV89" s="41"/>
      <c r="OOW89" s="41"/>
      <c r="OOX89" s="41"/>
      <c r="OOY89" s="41"/>
      <c r="OOZ89" s="41"/>
      <c r="OPA89" s="41"/>
      <c r="OPB89" s="41"/>
      <c r="OPC89" s="41"/>
      <c r="OPD89" s="41"/>
      <c r="OPE89" s="41"/>
      <c r="OPF89" s="41"/>
      <c r="OPG89" s="41"/>
      <c r="OPH89" s="41"/>
      <c r="OPI89" s="41"/>
      <c r="OPJ89" s="41"/>
      <c r="OPK89" s="41"/>
      <c r="OPL89" s="41"/>
      <c r="OPM89" s="41"/>
      <c r="OPN89" s="41"/>
      <c r="OPO89" s="41"/>
      <c r="OPP89" s="41"/>
      <c r="OPQ89" s="41"/>
      <c r="OPR89" s="41"/>
      <c r="OPS89" s="41"/>
      <c r="OPT89" s="41"/>
      <c r="OPU89" s="41"/>
      <c r="OPV89" s="41"/>
      <c r="OPW89" s="41"/>
      <c r="OPX89" s="41"/>
      <c r="OPY89" s="41"/>
      <c r="OPZ89" s="41"/>
      <c r="OQA89" s="41"/>
      <c r="OQB89" s="41"/>
      <c r="OQC89" s="41"/>
      <c r="OQD89" s="41"/>
      <c r="OQE89" s="41"/>
      <c r="OQF89" s="41"/>
      <c r="OQG89" s="41"/>
      <c r="OQH89" s="41"/>
      <c r="OQI89" s="41"/>
      <c r="OQJ89" s="41"/>
      <c r="OQK89" s="41"/>
      <c r="OQL89" s="41"/>
      <c r="OQM89" s="41"/>
      <c r="OQN89" s="41"/>
      <c r="OQO89" s="41"/>
      <c r="OQP89" s="41"/>
      <c r="OQQ89" s="41"/>
      <c r="OQR89" s="41"/>
      <c r="OQS89" s="41"/>
      <c r="OQT89" s="41"/>
      <c r="OQU89" s="41"/>
      <c r="OQV89" s="41"/>
      <c r="OQW89" s="41"/>
      <c r="OQX89" s="41"/>
      <c r="OQY89" s="41"/>
      <c r="OQZ89" s="41"/>
      <c r="ORA89" s="41"/>
      <c r="ORB89" s="41"/>
      <c r="ORC89" s="41"/>
      <c r="ORD89" s="41"/>
      <c r="ORE89" s="41"/>
      <c r="ORF89" s="41"/>
      <c r="ORG89" s="41"/>
      <c r="ORH89" s="41"/>
      <c r="ORI89" s="41"/>
      <c r="ORJ89" s="41"/>
      <c r="ORK89" s="41"/>
      <c r="ORL89" s="41"/>
      <c r="ORM89" s="41"/>
      <c r="ORN89" s="41"/>
      <c r="ORO89" s="41"/>
      <c r="ORP89" s="41"/>
      <c r="ORQ89" s="41"/>
      <c r="ORR89" s="41"/>
      <c r="ORS89" s="41"/>
      <c r="ORT89" s="41"/>
      <c r="ORU89" s="41"/>
      <c r="ORV89" s="41"/>
      <c r="ORW89" s="41"/>
      <c r="ORX89" s="41"/>
      <c r="ORY89" s="41"/>
      <c r="ORZ89" s="41"/>
      <c r="OSA89" s="41"/>
      <c r="OSB89" s="41"/>
      <c r="OSC89" s="41"/>
      <c r="OSD89" s="41"/>
      <c r="OSE89" s="41"/>
      <c r="OSF89" s="41"/>
      <c r="OSG89" s="41"/>
      <c r="OSH89" s="41"/>
      <c r="OSI89" s="41"/>
      <c r="OSJ89" s="41"/>
      <c r="OSK89" s="41"/>
      <c r="OSL89" s="41"/>
      <c r="OSM89" s="41"/>
      <c r="OSN89" s="41"/>
      <c r="OSO89" s="41"/>
      <c r="OSP89" s="41"/>
      <c r="OSQ89" s="41"/>
      <c r="OSR89" s="41"/>
      <c r="OSS89" s="41"/>
      <c r="OST89" s="41"/>
      <c r="OSU89" s="41"/>
      <c r="OSV89" s="41"/>
      <c r="OSW89" s="41"/>
      <c r="OSX89" s="41"/>
      <c r="OSY89" s="41"/>
      <c r="OSZ89" s="41"/>
      <c r="OTA89" s="41"/>
      <c r="OTB89" s="41"/>
      <c r="OTC89" s="41"/>
      <c r="OTD89" s="41"/>
      <c r="OTE89" s="41"/>
      <c r="OTF89" s="41"/>
      <c r="OTG89" s="41"/>
      <c r="OTH89" s="41"/>
      <c r="OTI89" s="41"/>
      <c r="OTJ89" s="41"/>
      <c r="OTK89" s="41"/>
      <c r="OTL89" s="41"/>
      <c r="OTM89" s="41"/>
      <c r="OTN89" s="41"/>
      <c r="OTO89" s="41"/>
      <c r="OTP89" s="41"/>
      <c r="OTQ89" s="41"/>
      <c r="OTR89" s="41"/>
      <c r="OTS89" s="41"/>
      <c r="OTT89" s="41"/>
      <c r="OTU89" s="41"/>
      <c r="OTV89" s="41"/>
      <c r="OTW89" s="41"/>
      <c r="OTX89" s="41"/>
      <c r="OTY89" s="41"/>
      <c r="OTZ89" s="41"/>
      <c r="OUA89" s="41"/>
      <c r="OUB89" s="41"/>
      <c r="OUC89" s="41"/>
      <c r="OUD89" s="41"/>
      <c r="OUE89" s="41"/>
      <c r="OUF89" s="41"/>
      <c r="OUG89" s="41"/>
      <c r="OUH89" s="41"/>
      <c r="OUI89" s="41"/>
      <c r="OUJ89" s="41"/>
      <c r="OUK89" s="41"/>
      <c r="OUL89" s="41"/>
      <c r="OUM89" s="41"/>
      <c r="OUN89" s="41"/>
      <c r="OUO89" s="41"/>
      <c r="OUP89" s="41"/>
      <c r="OUQ89" s="41"/>
      <c r="OUR89" s="41"/>
      <c r="OUS89" s="41"/>
      <c r="OUT89" s="41"/>
      <c r="OUU89" s="41"/>
      <c r="OUV89" s="41"/>
      <c r="OUW89" s="41"/>
      <c r="OUX89" s="41"/>
      <c r="OUY89" s="41"/>
      <c r="OUZ89" s="41"/>
      <c r="OVA89" s="41"/>
      <c r="OVB89" s="41"/>
      <c r="OVC89" s="41"/>
      <c r="OVD89" s="41"/>
      <c r="OVE89" s="41"/>
      <c r="OVF89" s="41"/>
      <c r="OVG89" s="41"/>
      <c r="OVH89" s="41"/>
      <c r="OVI89" s="41"/>
      <c r="OVJ89" s="41"/>
      <c r="OVK89" s="41"/>
      <c r="OVL89" s="41"/>
      <c r="OVM89" s="41"/>
      <c r="OVN89" s="41"/>
      <c r="OVO89" s="41"/>
      <c r="OVP89" s="41"/>
      <c r="OVQ89" s="41"/>
      <c r="OVR89" s="41"/>
      <c r="OVS89" s="41"/>
      <c r="OVT89" s="41"/>
      <c r="OVU89" s="41"/>
      <c r="OVV89" s="41"/>
      <c r="OVW89" s="41"/>
      <c r="OVX89" s="41"/>
      <c r="OVY89" s="41"/>
      <c r="OVZ89" s="41"/>
      <c r="OWA89" s="41"/>
      <c r="OWB89" s="41"/>
      <c r="OWC89" s="41"/>
      <c r="OWD89" s="41"/>
      <c r="OWE89" s="41"/>
      <c r="OWF89" s="41"/>
      <c r="OWG89" s="41"/>
      <c r="OWH89" s="41"/>
      <c r="OWI89" s="41"/>
      <c r="OWJ89" s="41"/>
      <c r="OWK89" s="41"/>
      <c r="OWL89" s="41"/>
      <c r="OWM89" s="41"/>
      <c r="OWN89" s="41"/>
      <c r="OWO89" s="41"/>
      <c r="OWP89" s="41"/>
      <c r="OWQ89" s="41"/>
      <c r="OWR89" s="41"/>
      <c r="OWS89" s="41"/>
      <c r="OWT89" s="41"/>
      <c r="OWU89" s="41"/>
      <c r="OWV89" s="41"/>
      <c r="OWW89" s="41"/>
      <c r="OWX89" s="41"/>
      <c r="OWY89" s="41"/>
      <c r="OWZ89" s="41"/>
      <c r="OXA89" s="41"/>
      <c r="OXB89" s="41"/>
      <c r="OXC89" s="41"/>
      <c r="OXD89" s="41"/>
      <c r="OXE89" s="41"/>
      <c r="OXF89" s="41"/>
      <c r="OXG89" s="41"/>
      <c r="OXH89" s="41"/>
      <c r="OXI89" s="41"/>
      <c r="OXJ89" s="41"/>
      <c r="OXK89" s="41"/>
      <c r="OXL89" s="41"/>
      <c r="OXM89" s="41"/>
      <c r="OXN89" s="41"/>
      <c r="OXO89" s="41"/>
      <c r="OXP89" s="41"/>
      <c r="OXQ89" s="41"/>
      <c r="OXR89" s="41"/>
      <c r="OXS89" s="41"/>
      <c r="OXT89" s="41"/>
      <c r="OXU89" s="41"/>
      <c r="OXV89" s="41"/>
      <c r="OXW89" s="41"/>
      <c r="OXX89" s="41"/>
      <c r="OXY89" s="41"/>
      <c r="OXZ89" s="41"/>
      <c r="OYA89" s="41"/>
      <c r="OYB89" s="41"/>
      <c r="OYC89" s="41"/>
      <c r="OYD89" s="41"/>
      <c r="OYE89" s="41"/>
      <c r="OYF89" s="41"/>
      <c r="OYG89" s="41"/>
      <c r="OYH89" s="41"/>
      <c r="OYI89" s="41"/>
      <c r="OYJ89" s="41"/>
      <c r="OYK89" s="41"/>
      <c r="OYL89" s="41"/>
      <c r="OYM89" s="41"/>
      <c r="OYN89" s="41"/>
      <c r="OYO89" s="41"/>
      <c r="OYP89" s="41"/>
      <c r="OYQ89" s="41"/>
      <c r="OYR89" s="41"/>
      <c r="OYS89" s="41"/>
      <c r="OYT89" s="41"/>
      <c r="OYU89" s="41"/>
      <c r="OYV89" s="41"/>
      <c r="OYW89" s="41"/>
      <c r="OYX89" s="41"/>
      <c r="OYY89" s="41"/>
      <c r="OYZ89" s="41"/>
      <c r="OZA89" s="41"/>
      <c r="OZB89" s="41"/>
      <c r="OZC89" s="41"/>
      <c r="OZD89" s="41"/>
      <c r="OZE89" s="41"/>
      <c r="OZF89" s="41"/>
      <c r="OZG89" s="41"/>
      <c r="OZH89" s="41"/>
      <c r="OZI89" s="41"/>
      <c r="OZJ89" s="41"/>
      <c r="OZK89" s="41"/>
      <c r="OZL89" s="41"/>
      <c r="OZM89" s="41"/>
      <c r="OZN89" s="41"/>
      <c r="OZO89" s="41"/>
      <c r="OZP89" s="41"/>
      <c r="OZQ89" s="41"/>
      <c r="OZR89" s="41"/>
      <c r="OZS89" s="41"/>
      <c r="OZT89" s="41"/>
      <c r="OZU89" s="41"/>
      <c r="OZV89" s="41"/>
      <c r="OZW89" s="41"/>
      <c r="OZX89" s="41"/>
      <c r="OZY89" s="41"/>
      <c r="OZZ89" s="41"/>
      <c r="PAA89" s="41"/>
      <c r="PAB89" s="41"/>
      <c r="PAC89" s="41"/>
      <c r="PAD89" s="41"/>
      <c r="PAE89" s="41"/>
      <c r="PAF89" s="41"/>
      <c r="PAG89" s="41"/>
      <c r="PAH89" s="41"/>
      <c r="PAI89" s="41"/>
      <c r="PAJ89" s="41"/>
      <c r="PAK89" s="41"/>
      <c r="PAL89" s="41"/>
      <c r="PAM89" s="41"/>
      <c r="PAN89" s="41"/>
      <c r="PAO89" s="41"/>
      <c r="PAP89" s="41"/>
      <c r="PAQ89" s="41"/>
      <c r="PAR89" s="41"/>
      <c r="PAS89" s="41"/>
      <c r="PAT89" s="41"/>
      <c r="PAU89" s="41"/>
      <c r="PAV89" s="41"/>
      <c r="PAW89" s="41"/>
      <c r="PAX89" s="41"/>
      <c r="PAY89" s="41"/>
      <c r="PAZ89" s="41"/>
      <c r="PBA89" s="41"/>
      <c r="PBB89" s="41"/>
      <c r="PBC89" s="41"/>
      <c r="PBD89" s="41"/>
      <c r="PBE89" s="41"/>
      <c r="PBF89" s="41"/>
      <c r="PBG89" s="41"/>
      <c r="PBH89" s="41"/>
      <c r="PBI89" s="41"/>
      <c r="PBJ89" s="41"/>
      <c r="PBK89" s="41"/>
      <c r="PBL89" s="41"/>
      <c r="PBM89" s="41"/>
      <c r="PBN89" s="41"/>
      <c r="PBO89" s="41"/>
      <c r="PBP89" s="41"/>
      <c r="PBQ89" s="41"/>
      <c r="PBR89" s="41"/>
      <c r="PBS89" s="41"/>
      <c r="PBT89" s="41"/>
      <c r="PBU89" s="41"/>
      <c r="PBV89" s="41"/>
      <c r="PBW89" s="41"/>
      <c r="PBX89" s="41"/>
      <c r="PBY89" s="41"/>
      <c r="PBZ89" s="41"/>
      <c r="PCA89" s="41"/>
      <c r="PCB89" s="41"/>
      <c r="PCC89" s="41"/>
      <c r="PCD89" s="41"/>
      <c r="PCE89" s="41"/>
      <c r="PCF89" s="41"/>
      <c r="PCG89" s="41"/>
      <c r="PCH89" s="41"/>
      <c r="PCI89" s="41"/>
      <c r="PCJ89" s="41"/>
      <c r="PCK89" s="41"/>
      <c r="PCL89" s="41"/>
      <c r="PCM89" s="41"/>
      <c r="PCN89" s="41"/>
      <c r="PCO89" s="41"/>
      <c r="PCP89" s="41"/>
      <c r="PCQ89" s="41"/>
      <c r="PCR89" s="41"/>
      <c r="PCS89" s="41"/>
      <c r="PCT89" s="41"/>
      <c r="PCU89" s="41"/>
      <c r="PCV89" s="41"/>
      <c r="PCW89" s="41"/>
      <c r="PCX89" s="41"/>
      <c r="PCY89" s="41"/>
      <c r="PCZ89" s="41"/>
      <c r="PDA89" s="41"/>
      <c r="PDB89" s="41"/>
      <c r="PDC89" s="41"/>
      <c r="PDD89" s="41"/>
      <c r="PDE89" s="41"/>
      <c r="PDF89" s="41"/>
      <c r="PDG89" s="41"/>
      <c r="PDH89" s="41"/>
      <c r="PDI89" s="41"/>
      <c r="PDJ89" s="41"/>
      <c r="PDK89" s="41"/>
      <c r="PDL89" s="41"/>
      <c r="PDM89" s="41"/>
      <c r="PDN89" s="41"/>
      <c r="PDO89" s="41"/>
      <c r="PDP89" s="41"/>
      <c r="PDQ89" s="41"/>
      <c r="PDR89" s="41"/>
      <c r="PDS89" s="41"/>
      <c r="PDT89" s="41"/>
      <c r="PDU89" s="41"/>
      <c r="PDV89" s="41"/>
      <c r="PDW89" s="41"/>
      <c r="PDX89" s="41"/>
      <c r="PDY89" s="41"/>
      <c r="PDZ89" s="41"/>
      <c r="PEA89" s="41"/>
      <c r="PEB89" s="41"/>
      <c r="PEC89" s="41"/>
      <c r="PED89" s="41"/>
      <c r="PEE89" s="41"/>
      <c r="PEF89" s="41"/>
      <c r="PEG89" s="41"/>
      <c r="PEH89" s="41"/>
      <c r="PEI89" s="41"/>
      <c r="PEJ89" s="41"/>
      <c r="PEK89" s="41"/>
      <c r="PEL89" s="41"/>
      <c r="PEM89" s="41"/>
      <c r="PEN89" s="41"/>
      <c r="PEO89" s="41"/>
      <c r="PEP89" s="41"/>
      <c r="PEQ89" s="41"/>
      <c r="PER89" s="41"/>
      <c r="PES89" s="41"/>
      <c r="PET89" s="41"/>
      <c r="PEU89" s="41"/>
      <c r="PEV89" s="41"/>
      <c r="PEW89" s="41"/>
      <c r="PEX89" s="41"/>
      <c r="PEY89" s="41"/>
      <c r="PEZ89" s="41"/>
      <c r="PFA89" s="41"/>
      <c r="PFB89" s="41"/>
      <c r="PFC89" s="41"/>
      <c r="PFD89" s="41"/>
      <c r="PFE89" s="41"/>
      <c r="PFF89" s="41"/>
      <c r="PFG89" s="41"/>
      <c r="PFH89" s="41"/>
      <c r="PFI89" s="41"/>
      <c r="PFJ89" s="41"/>
      <c r="PFK89" s="41"/>
      <c r="PFL89" s="41"/>
      <c r="PFM89" s="41"/>
      <c r="PFN89" s="41"/>
      <c r="PFO89" s="41"/>
      <c r="PFP89" s="41"/>
      <c r="PFQ89" s="41"/>
      <c r="PFR89" s="41"/>
      <c r="PFS89" s="41"/>
      <c r="PFT89" s="41"/>
      <c r="PFU89" s="41"/>
      <c r="PFV89" s="41"/>
      <c r="PFW89" s="41"/>
      <c r="PFX89" s="41"/>
      <c r="PFY89" s="41"/>
      <c r="PFZ89" s="41"/>
      <c r="PGA89" s="41"/>
      <c r="PGB89" s="41"/>
      <c r="PGC89" s="41"/>
      <c r="PGD89" s="41"/>
      <c r="PGE89" s="41"/>
      <c r="PGF89" s="41"/>
      <c r="PGG89" s="41"/>
      <c r="PGH89" s="41"/>
      <c r="PGI89" s="41"/>
      <c r="PGJ89" s="41"/>
      <c r="PGK89" s="41"/>
      <c r="PGL89" s="41"/>
      <c r="PGM89" s="41"/>
      <c r="PGN89" s="41"/>
      <c r="PGO89" s="41"/>
      <c r="PGP89" s="41"/>
      <c r="PGQ89" s="41"/>
      <c r="PGR89" s="41"/>
      <c r="PGS89" s="41"/>
      <c r="PGT89" s="41"/>
      <c r="PGU89" s="41"/>
      <c r="PGV89" s="41"/>
      <c r="PGW89" s="41"/>
      <c r="PGX89" s="41"/>
      <c r="PGY89" s="41"/>
      <c r="PGZ89" s="41"/>
      <c r="PHA89" s="41"/>
      <c r="PHB89" s="41"/>
      <c r="PHC89" s="41"/>
      <c r="PHD89" s="41"/>
      <c r="PHE89" s="41"/>
      <c r="PHF89" s="41"/>
      <c r="PHG89" s="41"/>
      <c r="PHH89" s="41"/>
      <c r="PHI89" s="41"/>
      <c r="PHJ89" s="41"/>
      <c r="PHK89" s="41"/>
      <c r="PHL89" s="41"/>
      <c r="PHM89" s="41"/>
      <c r="PHN89" s="41"/>
      <c r="PHO89" s="41"/>
      <c r="PHP89" s="41"/>
      <c r="PHQ89" s="41"/>
      <c r="PHR89" s="41"/>
      <c r="PHS89" s="41"/>
      <c r="PHT89" s="41"/>
      <c r="PHU89" s="41"/>
      <c r="PHV89" s="41"/>
      <c r="PHW89" s="41"/>
      <c r="PHX89" s="41"/>
      <c r="PHY89" s="41"/>
      <c r="PHZ89" s="41"/>
      <c r="PIA89" s="41"/>
      <c r="PIB89" s="41"/>
      <c r="PIC89" s="41"/>
      <c r="PID89" s="41"/>
      <c r="PIE89" s="41"/>
      <c r="PIF89" s="41"/>
      <c r="PIG89" s="41"/>
      <c r="PIH89" s="41"/>
      <c r="PII89" s="41"/>
      <c r="PIJ89" s="41"/>
      <c r="PIK89" s="41"/>
      <c r="PIL89" s="41"/>
      <c r="PIM89" s="41"/>
      <c r="PIN89" s="41"/>
      <c r="PIO89" s="41"/>
      <c r="PIP89" s="41"/>
      <c r="PIQ89" s="41"/>
      <c r="PIR89" s="41"/>
      <c r="PIS89" s="41"/>
      <c r="PIT89" s="41"/>
      <c r="PIU89" s="41"/>
      <c r="PIV89" s="41"/>
      <c r="PIW89" s="41"/>
      <c r="PIX89" s="41"/>
      <c r="PIY89" s="41"/>
      <c r="PIZ89" s="41"/>
      <c r="PJA89" s="41"/>
      <c r="PJB89" s="41"/>
      <c r="PJC89" s="41"/>
      <c r="PJD89" s="41"/>
      <c r="PJE89" s="41"/>
      <c r="PJF89" s="41"/>
      <c r="PJG89" s="41"/>
      <c r="PJH89" s="41"/>
      <c r="PJI89" s="41"/>
      <c r="PJJ89" s="41"/>
      <c r="PJK89" s="41"/>
      <c r="PJL89" s="41"/>
      <c r="PJM89" s="41"/>
      <c r="PJN89" s="41"/>
      <c r="PJO89" s="41"/>
      <c r="PJP89" s="41"/>
      <c r="PJQ89" s="41"/>
      <c r="PJR89" s="41"/>
      <c r="PJS89" s="41"/>
      <c r="PJT89" s="41"/>
      <c r="PJU89" s="41"/>
      <c r="PJV89" s="41"/>
      <c r="PJW89" s="41"/>
      <c r="PJX89" s="41"/>
      <c r="PJY89" s="41"/>
      <c r="PJZ89" s="41"/>
      <c r="PKA89" s="41"/>
      <c r="PKB89" s="41"/>
      <c r="PKC89" s="41"/>
      <c r="PKD89" s="41"/>
      <c r="PKE89" s="41"/>
      <c r="PKF89" s="41"/>
      <c r="PKG89" s="41"/>
      <c r="PKH89" s="41"/>
      <c r="PKI89" s="41"/>
      <c r="PKJ89" s="41"/>
      <c r="PKK89" s="41"/>
      <c r="PKL89" s="41"/>
      <c r="PKM89" s="41"/>
      <c r="PKN89" s="41"/>
      <c r="PKO89" s="41"/>
      <c r="PKP89" s="41"/>
      <c r="PKQ89" s="41"/>
      <c r="PKR89" s="41"/>
      <c r="PKS89" s="41"/>
      <c r="PKT89" s="41"/>
      <c r="PKU89" s="41"/>
      <c r="PKV89" s="41"/>
      <c r="PKW89" s="41"/>
      <c r="PKX89" s="41"/>
      <c r="PKY89" s="41"/>
      <c r="PKZ89" s="41"/>
      <c r="PLA89" s="41"/>
      <c r="PLB89" s="41"/>
      <c r="PLC89" s="41"/>
      <c r="PLD89" s="41"/>
      <c r="PLE89" s="41"/>
      <c r="PLF89" s="41"/>
      <c r="PLG89" s="41"/>
      <c r="PLH89" s="41"/>
      <c r="PLI89" s="41"/>
      <c r="PLJ89" s="41"/>
      <c r="PLK89" s="41"/>
      <c r="PLL89" s="41"/>
      <c r="PLM89" s="41"/>
      <c r="PLN89" s="41"/>
      <c r="PLO89" s="41"/>
      <c r="PLP89" s="41"/>
      <c r="PLQ89" s="41"/>
      <c r="PLR89" s="41"/>
      <c r="PLS89" s="41"/>
      <c r="PLT89" s="41"/>
      <c r="PLU89" s="41"/>
      <c r="PLV89" s="41"/>
      <c r="PLW89" s="41"/>
      <c r="PLX89" s="41"/>
      <c r="PLY89" s="41"/>
      <c r="PLZ89" s="41"/>
      <c r="PMA89" s="41"/>
      <c r="PMB89" s="41"/>
      <c r="PMC89" s="41"/>
      <c r="PMD89" s="41"/>
      <c r="PME89" s="41"/>
      <c r="PMF89" s="41"/>
      <c r="PMG89" s="41"/>
      <c r="PMH89" s="41"/>
      <c r="PMI89" s="41"/>
      <c r="PMJ89" s="41"/>
      <c r="PMK89" s="41"/>
      <c r="PML89" s="41"/>
      <c r="PMM89" s="41"/>
      <c r="PMN89" s="41"/>
      <c r="PMO89" s="41"/>
      <c r="PMP89" s="41"/>
      <c r="PMQ89" s="41"/>
      <c r="PMR89" s="41"/>
      <c r="PMS89" s="41"/>
      <c r="PMT89" s="41"/>
      <c r="PMU89" s="41"/>
      <c r="PMV89" s="41"/>
      <c r="PMW89" s="41"/>
      <c r="PMX89" s="41"/>
      <c r="PMY89" s="41"/>
      <c r="PMZ89" s="41"/>
      <c r="PNA89" s="41"/>
      <c r="PNB89" s="41"/>
      <c r="PNC89" s="41"/>
      <c r="PND89" s="41"/>
      <c r="PNE89" s="41"/>
      <c r="PNF89" s="41"/>
      <c r="PNG89" s="41"/>
      <c r="PNH89" s="41"/>
      <c r="PNI89" s="41"/>
      <c r="PNJ89" s="41"/>
      <c r="PNK89" s="41"/>
      <c r="PNL89" s="41"/>
      <c r="PNM89" s="41"/>
      <c r="PNN89" s="41"/>
      <c r="PNO89" s="41"/>
      <c r="PNP89" s="41"/>
      <c r="PNQ89" s="41"/>
      <c r="PNR89" s="41"/>
      <c r="PNS89" s="41"/>
      <c r="PNT89" s="41"/>
      <c r="PNU89" s="41"/>
      <c r="PNV89" s="41"/>
      <c r="PNW89" s="41"/>
      <c r="PNX89" s="41"/>
      <c r="PNY89" s="41"/>
      <c r="PNZ89" s="41"/>
      <c r="POA89" s="41"/>
      <c r="POB89" s="41"/>
      <c r="POC89" s="41"/>
      <c r="POD89" s="41"/>
      <c r="POE89" s="41"/>
      <c r="POF89" s="41"/>
      <c r="POG89" s="41"/>
      <c r="POH89" s="41"/>
      <c r="POI89" s="41"/>
      <c r="POJ89" s="41"/>
      <c r="POK89" s="41"/>
      <c r="POL89" s="41"/>
      <c r="POM89" s="41"/>
      <c r="PON89" s="41"/>
      <c r="POO89" s="41"/>
      <c r="POP89" s="41"/>
      <c r="POQ89" s="41"/>
      <c r="POR89" s="41"/>
      <c r="POS89" s="41"/>
      <c r="POT89" s="41"/>
      <c r="POU89" s="41"/>
      <c r="POV89" s="41"/>
      <c r="POW89" s="41"/>
      <c r="POX89" s="41"/>
      <c r="POY89" s="41"/>
      <c r="POZ89" s="41"/>
      <c r="PPA89" s="41"/>
      <c r="PPB89" s="41"/>
      <c r="PPC89" s="41"/>
      <c r="PPD89" s="41"/>
      <c r="PPE89" s="41"/>
      <c r="PPF89" s="41"/>
      <c r="PPG89" s="41"/>
      <c r="PPH89" s="41"/>
      <c r="PPI89" s="41"/>
      <c r="PPJ89" s="41"/>
      <c r="PPK89" s="41"/>
      <c r="PPL89" s="41"/>
      <c r="PPM89" s="41"/>
      <c r="PPN89" s="41"/>
      <c r="PPO89" s="41"/>
      <c r="PPP89" s="41"/>
      <c r="PPQ89" s="41"/>
      <c r="PPR89" s="41"/>
      <c r="PPS89" s="41"/>
      <c r="PPT89" s="41"/>
      <c r="PPU89" s="41"/>
      <c r="PPV89" s="41"/>
      <c r="PPW89" s="41"/>
      <c r="PPX89" s="41"/>
      <c r="PPY89" s="41"/>
      <c r="PPZ89" s="41"/>
      <c r="PQA89" s="41"/>
      <c r="PQB89" s="41"/>
      <c r="PQC89" s="41"/>
      <c r="PQD89" s="41"/>
      <c r="PQE89" s="41"/>
      <c r="PQF89" s="41"/>
      <c r="PQG89" s="41"/>
      <c r="PQH89" s="41"/>
      <c r="PQI89" s="41"/>
      <c r="PQJ89" s="41"/>
      <c r="PQK89" s="41"/>
      <c r="PQL89" s="41"/>
      <c r="PQM89" s="41"/>
      <c r="PQN89" s="41"/>
      <c r="PQO89" s="41"/>
      <c r="PQP89" s="41"/>
      <c r="PQQ89" s="41"/>
      <c r="PQR89" s="41"/>
      <c r="PQS89" s="41"/>
      <c r="PQT89" s="41"/>
      <c r="PQU89" s="41"/>
      <c r="PQV89" s="41"/>
      <c r="PQW89" s="41"/>
      <c r="PQX89" s="41"/>
      <c r="PQY89" s="41"/>
      <c r="PQZ89" s="41"/>
      <c r="PRA89" s="41"/>
      <c r="PRB89" s="41"/>
      <c r="PRC89" s="41"/>
      <c r="PRD89" s="41"/>
      <c r="PRE89" s="41"/>
      <c r="PRF89" s="41"/>
      <c r="PRG89" s="41"/>
      <c r="PRH89" s="41"/>
      <c r="PRI89" s="41"/>
      <c r="PRJ89" s="41"/>
      <c r="PRK89" s="41"/>
      <c r="PRL89" s="41"/>
      <c r="PRM89" s="41"/>
      <c r="PRN89" s="41"/>
      <c r="PRO89" s="41"/>
      <c r="PRP89" s="41"/>
      <c r="PRQ89" s="41"/>
      <c r="PRR89" s="41"/>
      <c r="PRS89" s="41"/>
      <c r="PRT89" s="41"/>
      <c r="PRU89" s="41"/>
      <c r="PRV89" s="41"/>
      <c r="PRW89" s="41"/>
      <c r="PRX89" s="41"/>
      <c r="PRY89" s="41"/>
      <c r="PRZ89" s="41"/>
      <c r="PSA89" s="41"/>
      <c r="PSB89" s="41"/>
      <c r="PSC89" s="41"/>
      <c r="PSD89" s="41"/>
      <c r="PSE89" s="41"/>
      <c r="PSF89" s="41"/>
      <c r="PSG89" s="41"/>
      <c r="PSH89" s="41"/>
      <c r="PSI89" s="41"/>
      <c r="PSJ89" s="41"/>
      <c r="PSK89" s="41"/>
      <c r="PSL89" s="41"/>
      <c r="PSM89" s="41"/>
      <c r="PSN89" s="41"/>
      <c r="PSO89" s="41"/>
      <c r="PSP89" s="41"/>
      <c r="PSQ89" s="41"/>
      <c r="PSR89" s="41"/>
      <c r="PSS89" s="41"/>
      <c r="PST89" s="41"/>
      <c r="PSU89" s="41"/>
      <c r="PSV89" s="41"/>
      <c r="PSW89" s="41"/>
      <c r="PSX89" s="41"/>
      <c r="PSY89" s="41"/>
      <c r="PSZ89" s="41"/>
      <c r="PTA89" s="41"/>
      <c r="PTB89" s="41"/>
      <c r="PTC89" s="41"/>
      <c r="PTD89" s="41"/>
      <c r="PTE89" s="41"/>
      <c r="PTF89" s="41"/>
      <c r="PTG89" s="41"/>
      <c r="PTH89" s="41"/>
      <c r="PTI89" s="41"/>
      <c r="PTJ89" s="41"/>
      <c r="PTK89" s="41"/>
      <c r="PTL89" s="41"/>
      <c r="PTM89" s="41"/>
      <c r="PTN89" s="41"/>
      <c r="PTO89" s="41"/>
      <c r="PTP89" s="41"/>
      <c r="PTQ89" s="41"/>
      <c r="PTR89" s="41"/>
      <c r="PTS89" s="41"/>
      <c r="PTT89" s="41"/>
      <c r="PTU89" s="41"/>
      <c r="PTV89" s="41"/>
      <c r="PTW89" s="41"/>
      <c r="PTX89" s="41"/>
      <c r="PTY89" s="41"/>
      <c r="PTZ89" s="41"/>
      <c r="PUA89" s="41"/>
      <c r="PUB89" s="41"/>
      <c r="PUC89" s="41"/>
      <c r="PUD89" s="41"/>
      <c r="PUE89" s="41"/>
      <c r="PUF89" s="41"/>
      <c r="PUG89" s="41"/>
      <c r="PUH89" s="41"/>
      <c r="PUI89" s="41"/>
      <c r="PUJ89" s="41"/>
      <c r="PUK89" s="41"/>
      <c r="PUL89" s="41"/>
      <c r="PUM89" s="41"/>
      <c r="PUN89" s="41"/>
      <c r="PUO89" s="41"/>
      <c r="PUP89" s="41"/>
      <c r="PUQ89" s="41"/>
      <c r="PUR89" s="41"/>
      <c r="PUS89" s="41"/>
      <c r="PUT89" s="41"/>
      <c r="PUU89" s="41"/>
      <c r="PUV89" s="41"/>
      <c r="PUW89" s="41"/>
      <c r="PUX89" s="41"/>
      <c r="PUY89" s="41"/>
      <c r="PUZ89" s="41"/>
      <c r="PVA89" s="41"/>
      <c r="PVB89" s="41"/>
      <c r="PVC89" s="41"/>
      <c r="PVD89" s="41"/>
      <c r="PVE89" s="41"/>
      <c r="PVF89" s="41"/>
      <c r="PVG89" s="41"/>
      <c r="PVH89" s="41"/>
      <c r="PVI89" s="41"/>
      <c r="PVJ89" s="41"/>
      <c r="PVK89" s="41"/>
      <c r="PVL89" s="41"/>
      <c r="PVM89" s="41"/>
      <c r="PVN89" s="41"/>
      <c r="PVO89" s="41"/>
      <c r="PVP89" s="41"/>
      <c r="PVQ89" s="41"/>
      <c r="PVR89" s="41"/>
      <c r="PVS89" s="41"/>
      <c r="PVT89" s="41"/>
      <c r="PVU89" s="41"/>
      <c r="PVV89" s="41"/>
      <c r="PVW89" s="41"/>
      <c r="PVX89" s="41"/>
      <c r="PVY89" s="41"/>
      <c r="PVZ89" s="41"/>
      <c r="PWA89" s="41"/>
      <c r="PWB89" s="41"/>
      <c r="PWC89" s="41"/>
      <c r="PWD89" s="41"/>
      <c r="PWE89" s="41"/>
      <c r="PWF89" s="41"/>
      <c r="PWG89" s="41"/>
      <c r="PWH89" s="41"/>
      <c r="PWI89" s="41"/>
      <c r="PWJ89" s="41"/>
      <c r="PWK89" s="41"/>
      <c r="PWL89" s="41"/>
      <c r="PWM89" s="41"/>
      <c r="PWN89" s="41"/>
      <c r="PWO89" s="41"/>
      <c r="PWP89" s="41"/>
      <c r="PWQ89" s="41"/>
      <c r="PWR89" s="41"/>
      <c r="PWS89" s="41"/>
      <c r="PWT89" s="41"/>
      <c r="PWU89" s="41"/>
      <c r="PWV89" s="41"/>
      <c r="PWW89" s="41"/>
      <c r="PWX89" s="41"/>
      <c r="PWY89" s="41"/>
      <c r="PWZ89" s="41"/>
      <c r="PXA89" s="41"/>
      <c r="PXB89" s="41"/>
      <c r="PXC89" s="41"/>
      <c r="PXD89" s="41"/>
      <c r="PXE89" s="41"/>
      <c r="PXF89" s="41"/>
      <c r="PXG89" s="41"/>
      <c r="PXH89" s="41"/>
      <c r="PXI89" s="41"/>
      <c r="PXJ89" s="41"/>
      <c r="PXK89" s="41"/>
      <c r="PXL89" s="41"/>
      <c r="PXM89" s="41"/>
      <c r="PXN89" s="41"/>
      <c r="PXO89" s="41"/>
      <c r="PXP89" s="41"/>
      <c r="PXQ89" s="41"/>
      <c r="PXR89" s="41"/>
      <c r="PXS89" s="41"/>
      <c r="PXT89" s="41"/>
      <c r="PXU89" s="41"/>
      <c r="PXV89" s="41"/>
      <c r="PXW89" s="41"/>
      <c r="PXX89" s="41"/>
      <c r="PXY89" s="41"/>
      <c r="PXZ89" s="41"/>
      <c r="PYA89" s="41"/>
      <c r="PYB89" s="41"/>
      <c r="PYC89" s="41"/>
      <c r="PYD89" s="41"/>
      <c r="PYE89" s="41"/>
      <c r="PYF89" s="41"/>
      <c r="PYG89" s="41"/>
      <c r="PYH89" s="41"/>
      <c r="PYI89" s="41"/>
      <c r="PYJ89" s="41"/>
      <c r="PYK89" s="41"/>
      <c r="PYL89" s="41"/>
      <c r="PYM89" s="41"/>
      <c r="PYN89" s="41"/>
      <c r="PYO89" s="41"/>
      <c r="PYP89" s="41"/>
      <c r="PYQ89" s="41"/>
      <c r="PYR89" s="41"/>
      <c r="PYS89" s="41"/>
      <c r="PYT89" s="41"/>
      <c r="PYU89" s="41"/>
      <c r="PYV89" s="41"/>
      <c r="PYW89" s="41"/>
      <c r="PYX89" s="41"/>
      <c r="PYY89" s="41"/>
      <c r="PYZ89" s="41"/>
      <c r="PZA89" s="41"/>
      <c r="PZB89" s="41"/>
      <c r="PZC89" s="41"/>
      <c r="PZD89" s="41"/>
      <c r="PZE89" s="41"/>
      <c r="PZF89" s="41"/>
      <c r="PZG89" s="41"/>
      <c r="PZH89" s="41"/>
      <c r="PZI89" s="41"/>
      <c r="PZJ89" s="41"/>
      <c r="PZK89" s="41"/>
      <c r="PZL89" s="41"/>
      <c r="PZM89" s="41"/>
      <c r="PZN89" s="41"/>
      <c r="PZO89" s="41"/>
      <c r="PZP89" s="41"/>
      <c r="PZQ89" s="41"/>
      <c r="PZR89" s="41"/>
      <c r="PZS89" s="41"/>
      <c r="PZT89" s="41"/>
      <c r="PZU89" s="41"/>
      <c r="PZV89" s="41"/>
      <c r="PZW89" s="41"/>
      <c r="PZX89" s="41"/>
      <c r="PZY89" s="41"/>
      <c r="PZZ89" s="41"/>
      <c r="QAA89" s="41"/>
      <c r="QAB89" s="41"/>
      <c r="QAC89" s="41"/>
      <c r="QAD89" s="41"/>
      <c r="QAE89" s="41"/>
      <c r="QAF89" s="41"/>
      <c r="QAG89" s="41"/>
      <c r="QAH89" s="41"/>
      <c r="QAI89" s="41"/>
      <c r="QAJ89" s="41"/>
      <c r="QAK89" s="41"/>
      <c r="QAL89" s="41"/>
      <c r="QAM89" s="41"/>
      <c r="QAN89" s="41"/>
      <c r="QAO89" s="41"/>
      <c r="QAP89" s="41"/>
      <c r="QAQ89" s="41"/>
      <c r="QAR89" s="41"/>
      <c r="QAS89" s="41"/>
      <c r="QAT89" s="41"/>
      <c r="QAU89" s="41"/>
      <c r="QAV89" s="41"/>
      <c r="QAW89" s="41"/>
      <c r="QAX89" s="41"/>
      <c r="QAY89" s="41"/>
      <c r="QAZ89" s="41"/>
      <c r="QBA89" s="41"/>
      <c r="QBB89" s="41"/>
      <c r="QBC89" s="41"/>
      <c r="QBD89" s="41"/>
      <c r="QBE89" s="41"/>
      <c r="QBF89" s="41"/>
      <c r="QBG89" s="41"/>
      <c r="QBH89" s="41"/>
      <c r="QBI89" s="41"/>
      <c r="QBJ89" s="41"/>
      <c r="QBK89" s="41"/>
      <c r="QBL89" s="41"/>
      <c r="QBM89" s="41"/>
      <c r="QBN89" s="41"/>
      <c r="QBO89" s="41"/>
      <c r="QBP89" s="41"/>
      <c r="QBQ89" s="41"/>
      <c r="QBR89" s="41"/>
      <c r="QBS89" s="41"/>
      <c r="QBT89" s="41"/>
      <c r="QBU89" s="41"/>
      <c r="QBV89" s="41"/>
      <c r="QBW89" s="41"/>
      <c r="QBX89" s="41"/>
      <c r="QBY89" s="41"/>
      <c r="QBZ89" s="41"/>
      <c r="QCA89" s="41"/>
      <c r="QCB89" s="41"/>
      <c r="QCC89" s="41"/>
      <c r="QCD89" s="41"/>
      <c r="QCE89" s="41"/>
      <c r="QCF89" s="41"/>
      <c r="QCG89" s="41"/>
      <c r="QCH89" s="41"/>
      <c r="QCI89" s="41"/>
      <c r="QCJ89" s="41"/>
      <c r="QCK89" s="41"/>
      <c r="QCL89" s="41"/>
      <c r="QCM89" s="41"/>
      <c r="QCN89" s="41"/>
      <c r="QCO89" s="41"/>
      <c r="QCP89" s="41"/>
      <c r="QCQ89" s="41"/>
      <c r="QCR89" s="41"/>
      <c r="QCS89" s="41"/>
      <c r="QCT89" s="41"/>
      <c r="QCU89" s="41"/>
      <c r="QCV89" s="41"/>
      <c r="QCW89" s="41"/>
      <c r="QCX89" s="41"/>
      <c r="QCY89" s="41"/>
      <c r="QCZ89" s="41"/>
      <c r="QDA89" s="41"/>
      <c r="QDB89" s="41"/>
      <c r="QDC89" s="41"/>
      <c r="QDD89" s="41"/>
      <c r="QDE89" s="41"/>
      <c r="QDF89" s="41"/>
      <c r="QDG89" s="41"/>
      <c r="QDH89" s="41"/>
      <c r="QDI89" s="41"/>
      <c r="QDJ89" s="41"/>
      <c r="QDK89" s="41"/>
      <c r="QDL89" s="41"/>
      <c r="QDM89" s="41"/>
      <c r="QDN89" s="41"/>
      <c r="QDO89" s="41"/>
      <c r="QDP89" s="41"/>
      <c r="QDQ89" s="41"/>
      <c r="QDR89" s="41"/>
      <c r="QDS89" s="41"/>
      <c r="QDT89" s="41"/>
      <c r="QDU89" s="41"/>
      <c r="QDV89" s="41"/>
      <c r="QDW89" s="41"/>
      <c r="QDX89" s="41"/>
      <c r="QDY89" s="41"/>
      <c r="QDZ89" s="41"/>
      <c r="QEA89" s="41"/>
      <c r="QEB89" s="41"/>
      <c r="QEC89" s="41"/>
      <c r="QED89" s="41"/>
      <c r="QEE89" s="41"/>
      <c r="QEF89" s="41"/>
      <c r="QEG89" s="41"/>
      <c r="QEH89" s="41"/>
      <c r="QEI89" s="41"/>
      <c r="QEJ89" s="41"/>
      <c r="QEK89" s="41"/>
      <c r="QEL89" s="41"/>
      <c r="QEM89" s="41"/>
      <c r="QEN89" s="41"/>
      <c r="QEO89" s="41"/>
      <c r="QEP89" s="41"/>
      <c r="QEQ89" s="41"/>
      <c r="QER89" s="41"/>
      <c r="QES89" s="41"/>
      <c r="QET89" s="41"/>
      <c r="QEU89" s="41"/>
      <c r="QEV89" s="41"/>
      <c r="QEW89" s="41"/>
      <c r="QEX89" s="41"/>
      <c r="QEY89" s="41"/>
      <c r="QEZ89" s="41"/>
      <c r="QFA89" s="41"/>
      <c r="QFB89" s="41"/>
      <c r="QFC89" s="41"/>
      <c r="QFD89" s="41"/>
      <c r="QFE89" s="41"/>
      <c r="QFF89" s="41"/>
      <c r="QFG89" s="41"/>
      <c r="QFH89" s="41"/>
      <c r="QFI89" s="41"/>
      <c r="QFJ89" s="41"/>
      <c r="QFK89" s="41"/>
      <c r="QFL89" s="41"/>
      <c r="QFM89" s="41"/>
      <c r="QFN89" s="41"/>
      <c r="QFO89" s="41"/>
      <c r="QFP89" s="41"/>
      <c r="QFQ89" s="41"/>
      <c r="QFR89" s="41"/>
      <c r="QFS89" s="41"/>
      <c r="QFT89" s="41"/>
      <c r="QFU89" s="41"/>
      <c r="QFV89" s="41"/>
      <c r="QFW89" s="41"/>
      <c r="QFX89" s="41"/>
      <c r="QFY89" s="41"/>
      <c r="QFZ89" s="41"/>
      <c r="QGA89" s="41"/>
      <c r="QGB89" s="41"/>
      <c r="QGC89" s="41"/>
      <c r="QGD89" s="41"/>
      <c r="QGE89" s="41"/>
      <c r="QGF89" s="41"/>
      <c r="QGG89" s="41"/>
      <c r="QGH89" s="41"/>
      <c r="QGI89" s="41"/>
      <c r="QGJ89" s="41"/>
      <c r="QGK89" s="41"/>
      <c r="QGL89" s="41"/>
      <c r="QGM89" s="41"/>
      <c r="QGN89" s="41"/>
      <c r="QGO89" s="41"/>
      <c r="QGP89" s="41"/>
      <c r="QGQ89" s="41"/>
      <c r="QGR89" s="41"/>
      <c r="QGS89" s="41"/>
      <c r="QGT89" s="41"/>
      <c r="QGU89" s="41"/>
      <c r="QGV89" s="41"/>
      <c r="QGW89" s="41"/>
      <c r="QGX89" s="41"/>
      <c r="QGY89" s="41"/>
      <c r="QGZ89" s="41"/>
      <c r="QHA89" s="41"/>
      <c r="QHB89" s="41"/>
      <c r="QHC89" s="41"/>
      <c r="QHD89" s="41"/>
      <c r="QHE89" s="41"/>
      <c r="QHF89" s="41"/>
      <c r="QHG89" s="41"/>
      <c r="QHH89" s="41"/>
      <c r="QHI89" s="41"/>
      <c r="QHJ89" s="41"/>
      <c r="QHK89" s="41"/>
      <c r="QHL89" s="41"/>
      <c r="QHM89" s="41"/>
      <c r="QHN89" s="41"/>
      <c r="QHO89" s="41"/>
      <c r="QHP89" s="41"/>
      <c r="QHQ89" s="41"/>
      <c r="QHR89" s="41"/>
      <c r="QHS89" s="41"/>
      <c r="QHT89" s="41"/>
      <c r="QHU89" s="41"/>
      <c r="QHV89" s="41"/>
      <c r="QHW89" s="41"/>
      <c r="QHX89" s="41"/>
      <c r="QHY89" s="41"/>
      <c r="QHZ89" s="41"/>
      <c r="QIA89" s="41"/>
      <c r="QIB89" s="41"/>
      <c r="QIC89" s="41"/>
      <c r="QID89" s="41"/>
      <c r="QIE89" s="41"/>
      <c r="QIF89" s="41"/>
      <c r="QIG89" s="41"/>
      <c r="QIH89" s="41"/>
      <c r="QII89" s="41"/>
      <c r="QIJ89" s="41"/>
      <c r="QIK89" s="41"/>
      <c r="QIL89" s="41"/>
      <c r="QIM89" s="41"/>
      <c r="QIN89" s="41"/>
      <c r="QIO89" s="41"/>
      <c r="QIP89" s="41"/>
      <c r="QIQ89" s="41"/>
      <c r="QIR89" s="41"/>
      <c r="QIS89" s="41"/>
      <c r="QIT89" s="41"/>
      <c r="QIU89" s="41"/>
      <c r="QIV89" s="41"/>
      <c r="QIW89" s="41"/>
      <c r="QIX89" s="41"/>
      <c r="QIY89" s="41"/>
      <c r="QIZ89" s="41"/>
      <c r="QJA89" s="41"/>
      <c r="QJB89" s="41"/>
      <c r="QJC89" s="41"/>
      <c r="QJD89" s="41"/>
      <c r="QJE89" s="41"/>
      <c r="QJF89" s="41"/>
      <c r="QJG89" s="41"/>
      <c r="QJH89" s="41"/>
      <c r="QJI89" s="41"/>
      <c r="QJJ89" s="41"/>
      <c r="QJK89" s="41"/>
      <c r="QJL89" s="41"/>
      <c r="QJM89" s="41"/>
      <c r="QJN89" s="41"/>
      <c r="QJO89" s="41"/>
      <c r="QJP89" s="41"/>
      <c r="QJQ89" s="41"/>
      <c r="QJR89" s="41"/>
      <c r="QJS89" s="41"/>
      <c r="QJT89" s="41"/>
      <c r="QJU89" s="41"/>
      <c r="QJV89" s="41"/>
      <c r="QJW89" s="41"/>
      <c r="QJX89" s="41"/>
      <c r="QJY89" s="41"/>
      <c r="QJZ89" s="41"/>
      <c r="QKA89" s="41"/>
      <c r="QKB89" s="41"/>
      <c r="QKC89" s="41"/>
      <c r="QKD89" s="41"/>
      <c r="QKE89" s="41"/>
      <c r="QKF89" s="41"/>
      <c r="QKG89" s="41"/>
      <c r="QKH89" s="41"/>
      <c r="QKI89" s="41"/>
      <c r="QKJ89" s="41"/>
      <c r="QKK89" s="41"/>
      <c r="QKL89" s="41"/>
      <c r="QKM89" s="41"/>
      <c r="QKN89" s="41"/>
      <c r="QKO89" s="41"/>
      <c r="QKP89" s="41"/>
      <c r="QKQ89" s="41"/>
      <c r="QKR89" s="41"/>
      <c r="QKS89" s="41"/>
      <c r="QKT89" s="41"/>
      <c r="QKU89" s="41"/>
      <c r="QKV89" s="41"/>
      <c r="QKW89" s="41"/>
      <c r="QKX89" s="41"/>
      <c r="QKY89" s="41"/>
      <c r="QKZ89" s="41"/>
      <c r="QLA89" s="41"/>
      <c r="QLB89" s="41"/>
      <c r="QLC89" s="41"/>
      <c r="QLD89" s="41"/>
      <c r="QLE89" s="41"/>
      <c r="QLF89" s="41"/>
      <c r="QLG89" s="41"/>
      <c r="QLH89" s="41"/>
      <c r="QLI89" s="41"/>
      <c r="QLJ89" s="41"/>
      <c r="QLK89" s="41"/>
      <c r="QLL89" s="41"/>
      <c r="QLM89" s="41"/>
      <c r="QLN89" s="41"/>
      <c r="QLO89" s="41"/>
      <c r="QLP89" s="41"/>
      <c r="QLQ89" s="41"/>
      <c r="QLR89" s="41"/>
      <c r="QLS89" s="41"/>
      <c r="QLT89" s="41"/>
      <c r="QLU89" s="41"/>
      <c r="QLV89" s="41"/>
      <c r="QLW89" s="41"/>
      <c r="QLX89" s="41"/>
      <c r="QLY89" s="41"/>
      <c r="QLZ89" s="41"/>
      <c r="QMA89" s="41"/>
      <c r="QMB89" s="41"/>
      <c r="QMC89" s="41"/>
      <c r="QMD89" s="41"/>
      <c r="QME89" s="41"/>
      <c r="QMF89" s="41"/>
      <c r="QMG89" s="41"/>
      <c r="QMH89" s="41"/>
      <c r="QMI89" s="41"/>
      <c r="QMJ89" s="41"/>
      <c r="QMK89" s="41"/>
      <c r="QML89" s="41"/>
      <c r="QMM89" s="41"/>
      <c r="QMN89" s="41"/>
      <c r="QMO89" s="41"/>
      <c r="QMP89" s="41"/>
      <c r="QMQ89" s="41"/>
      <c r="QMR89" s="41"/>
      <c r="QMS89" s="41"/>
      <c r="QMT89" s="41"/>
      <c r="QMU89" s="41"/>
      <c r="QMV89" s="41"/>
      <c r="QMW89" s="41"/>
      <c r="QMX89" s="41"/>
      <c r="QMY89" s="41"/>
      <c r="QMZ89" s="41"/>
      <c r="QNA89" s="41"/>
      <c r="QNB89" s="41"/>
      <c r="QNC89" s="41"/>
      <c r="QND89" s="41"/>
      <c r="QNE89" s="41"/>
      <c r="QNF89" s="41"/>
      <c r="QNG89" s="41"/>
      <c r="QNH89" s="41"/>
      <c r="QNI89" s="41"/>
      <c r="QNJ89" s="41"/>
      <c r="QNK89" s="41"/>
      <c r="QNL89" s="41"/>
      <c r="QNM89" s="41"/>
      <c r="QNN89" s="41"/>
      <c r="QNO89" s="41"/>
      <c r="QNP89" s="41"/>
      <c r="QNQ89" s="41"/>
      <c r="QNR89" s="41"/>
      <c r="QNS89" s="41"/>
      <c r="QNT89" s="41"/>
      <c r="QNU89" s="41"/>
      <c r="QNV89" s="41"/>
      <c r="QNW89" s="41"/>
      <c r="QNX89" s="41"/>
      <c r="QNY89" s="41"/>
      <c r="QNZ89" s="41"/>
      <c r="QOA89" s="41"/>
      <c r="QOB89" s="41"/>
      <c r="QOC89" s="41"/>
      <c r="QOD89" s="41"/>
      <c r="QOE89" s="41"/>
      <c r="QOF89" s="41"/>
      <c r="QOG89" s="41"/>
      <c r="QOH89" s="41"/>
      <c r="QOI89" s="41"/>
      <c r="QOJ89" s="41"/>
      <c r="QOK89" s="41"/>
      <c r="QOL89" s="41"/>
      <c r="QOM89" s="41"/>
      <c r="QON89" s="41"/>
      <c r="QOO89" s="41"/>
      <c r="QOP89" s="41"/>
      <c r="QOQ89" s="41"/>
      <c r="QOR89" s="41"/>
      <c r="QOS89" s="41"/>
      <c r="QOT89" s="41"/>
      <c r="QOU89" s="41"/>
      <c r="QOV89" s="41"/>
      <c r="QOW89" s="41"/>
      <c r="QOX89" s="41"/>
      <c r="QOY89" s="41"/>
      <c r="QOZ89" s="41"/>
      <c r="QPA89" s="41"/>
      <c r="QPB89" s="41"/>
      <c r="QPC89" s="41"/>
      <c r="QPD89" s="41"/>
      <c r="QPE89" s="41"/>
      <c r="QPF89" s="41"/>
      <c r="QPG89" s="41"/>
      <c r="QPH89" s="41"/>
      <c r="QPI89" s="41"/>
      <c r="QPJ89" s="41"/>
      <c r="QPK89" s="41"/>
      <c r="QPL89" s="41"/>
      <c r="QPM89" s="41"/>
      <c r="QPN89" s="41"/>
      <c r="QPO89" s="41"/>
      <c r="QPP89" s="41"/>
      <c r="QPQ89" s="41"/>
      <c r="QPR89" s="41"/>
      <c r="QPS89" s="41"/>
      <c r="QPT89" s="41"/>
      <c r="QPU89" s="41"/>
      <c r="QPV89" s="41"/>
      <c r="QPW89" s="41"/>
      <c r="QPX89" s="41"/>
      <c r="QPY89" s="41"/>
      <c r="QPZ89" s="41"/>
      <c r="QQA89" s="41"/>
      <c r="QQB89" s="41"/>
      <c r="QQC89" s="41"/>
      <c r="QQD89" s="41"/>
      <c r="QQE89" s="41"/>
      <c r="QQF89" s="41"/>
      <c r="QQG89" s="41"/>
      <c r="QQH89" s="41"/>
      <c r="QQI89" s="41"/>
      <c r="QQJ89" s="41"/>
      <c r="QQK89" s="41"/>
      <c r="QQL89" s="41"/>
      <c r="QQM89" s="41"/>
      <c r="QQN89" s="41"/>
      <c r="QQO89" s="41"/>
      <c r="QQP89" s="41"/>
      <c r="QQQ89" s="41"/>
      <c r="QQR89" s="41"/>
      <c r="QQS89" s="41"/>
      <c r="QQT89" s="41"/>
      <c r="QQU89" s="41"/>
      <c r="QQV89" s="41"/>
      <c r="QQW89" s="41"/>
      <c r="QQX89" s="41"/>
      <c r="QQY89" s="41"/>
      <c r="QQZ89" s="41"/>
      <c r="QRA89" s="41"/>
      <c r="QRB89" s="41"/>
      <c r="QRC89" s="41"/>
      <c r="QRD89" s="41"/>
      <c r="QRE89" s="41"/>
      <c r="QRF89" s="41"/>
      <c r="QRG89" s="41"/>
      <c r="QRH89" s="41"/>
      <c r="QRI89" s="41"/>
      <c r="QRJ89" s="41"/>
      <c r="QRK89" s="41"/>
      <c r="QRL89" s="41"/>
      <c r="QRM89" s="41"/>
      <c r="QRN89" s="41"/>
      <c r="QRO89" s="41"/>
      <c r="QRP89" s="41"/>
      <c r="QRQ89" s="41"/>
      <c r="QRR89" s="41"/>
      <c r="QRS89" s="41"/>
      <c r="QRT89" s="41"/>
      <c r="QRU89" s="41"/>
      <c r="QRV89" s="41"/>
      <c r="QRW89" s="41"/>
      <c r="QRX89" s="41"/>
      <c r="QRY89" s="41"/>
      <c r="QRZ89" s="41"/>
      <c r="QSA89" s="41"/>
      <c r="QSB89" s="41"/>
      <c r="QSC89" s="41"/>
      <c r="QSD89" s="41"/>
      <c r="QSE89" s="41"/>
      <c r="QSF89" s="41"/>
      <c r="QSG89" s="41"/>
      <c r="QSH89" s="41"/>
      <c r="QSI89" s="41"/>
      <c r="QSJ89" s="41"/>
      <c r="QSK89" s="41"/>
      <c r="QSL89" s="41"/>
      <c r="QSM89" s="41"/>
      <c r="QSN89" s="41"/>
      <c r="QSO89" s="41"/>
      <c r="QSP89" s="41"/>
      <c r="QSQ89" s="41"/>
      <c r="QSR89" s="41"/>
      <c r="QSS89" s="41"/>
      <c r="QST89" s="41"/>
      <c r="QSU89" s="41"/>
      <c r="QSV89" s="41"/>
      <c r="QSW89" s="41"/>
      <c r="QSX89" s="41"/>
      <c r="QSY89" s="41"/>
      <c r="QSZ89" s="41"/>
      <c r="QTA89" s="41"/>
      <c r="QTB89" s="41"/>
      <c r="QTC89" s="41"/>
      <c r="QTD89" s="41"/>
      <c r="QTE89" s="41"/>
      <c r="QTF89" s="41"/>
      <c r="QTG89" s="41"/>
      <c r="QTH89" s="41"/>
      <c r="QTI89" s="41"/>
      <c r="QTJ89" s="41"/>
      <c r="QTK89" s="41"/>
      <c r="QTL89" s="41"/>
      <c r="QTM89" s="41"/>
      <c r="QTN89" s="41"/>
      <c r="QTO89" s="41"/>
      <c r="QTP89" s="41"/>
      <c r="QTQ89" s="41"/>
      <c r="QTR89" s="41"/>
      <c r="QTS89" s="41"/>
      <c r="QTT89" s="41"/>
      <c r="QTU89" s="41"/>
      <c r="QTV89" s="41"/>
      <c r="QTW89" s="41"/>
      <c r="QTX89" s="41"/>
      <c r="QTY89" s="41"/>
      <c r="QTZ89" s="41"/>
      <c r="QUA89" s="41"/>
      <c r="QUB89" s="41"/>
      <c r="QUC89" s="41"/>
      <c r="QUD89" s="41"/>
      <c r="QUE89" s="41"/>
      <c r="QUF89" s="41"/>
      <c r="QUG89" s="41"/>
      <c r="QUH89" s="41"/>
      <c r="QUI89" s="41"/>
      <c r="QUJ89" s="41"/>
      <c r="QUK89" s="41"/>
      <c r="QUL89" s="41"/>
      <c r="QUM89" s="41"/>
      <c r="QUN89" s="41"/>
      <c r="QUO89" s="41"/>
      <c r="QUP89" s="41"/>
      <c r="QUQ89" s="41"/>
      <c r="QUR89" s="41"/>
      <c r="QUS89" s="41"/>
      <c r="QUT89" s="41"/>
      <c r="QUU89" s="41"/>
      <c r="QUV89" s="41"/>
      <c r="QUW89" s="41"/>
      <c r="QUX89" s="41"/>
      <c r="QUY89" s="41"/>
      <c r="QUZ89" s="41"/>
      <c r="QVA89" s="41"/>
      <c r="QVB89" s="41"/>
      <c r="QVC89" s="41"/>
      <c r="QVD89" s="41"/>
      <c r="QVE89" s="41"/>
      <c r="QVF89" s="41"/>
      <c r="QVG89" s="41"/>
      <c r="QVH89" s="41"/>
      <c r="QVI89" s="41"/>
      <c r="QVJ89" s="41"/>
      <c r="QVK89" s="41"/>
      <c r="QVL89" s="41"/>
      <c r="QVM89" s="41"/>
      <c r="QVN89" s="41"/>
      <c r="QVO89" s="41"/>
      <c r="QVP89" s="41"/>
      <c r="QVQ89" s="41"/>
      <c r="QVR89" s="41"/>
      <c r="QVS89" s="41"/>
      <c r="QVT89" s="41"/>
      <c r="QVU89" s="41"/>
      <c r="QVV89" s="41"/>
      <c r="QVW89" s="41"/>
      <c r="QVX89" s="41"/>
      <c r="QVY89" s="41"/>
      <c r="QVZ89" s="41"/>
      <c r="QWA89" s="41"/>
      <c r="QWB89" s="41"/>
      <c r="QWC89" s="41"/>
      <c r="QWD89" s="41"/>
      <c r="QWE89" s="41"/>
      <c r="QWF89" s="41"/>
      <c r="QWG89" s="41"/>
      <c r="QWH89" s="41"/>
      <c r="QWI89" s="41"/>
      <c r="QWJ89" s="41"/>
      <c r="QWK89" s="41"/>
      <c r="QWL89" s="41"/>
      <c r="QWM89" s="41"/>
      <c r="QWN89" s="41"/>
      <c r="QWO89" s="41"/>
      <c r="QWP89" s="41"/>
      <c r="QWQ89" s="41"/>
      <c r="QWR89" s="41"/>
      <c r="QWS89" s="41"/>
      <c r="QWT89" s="41"/>
      <c r="QWU89" s="41"/>
      <c r="QWV89" s="41"/>
      <c r="QWW89" s="41"/>
      <c r="QWX89" s="41"/>
      <c r="QWY89" s="41"/>
      <c r="QWZ89" s="41"/>
      <c r="QXA89" s="41"/>
      <c r="QXB89" s="41"/>
      <c r="QXC89" s="41"/>
      <c r="QXD89" s="41"/>
      <c r="QXE89" s="41"/>
      <c r="QXF89" s="41"/>
      <c r="QXG89" s="41"/>
      <c r="QXH89" s="41"/>
      <c r="QXI89" s="41"/>
      <c r="QXJ89" s="41"/>
      <c r="QXK89" s="41"/>
      <c r="QXL89" s="41"/>
      <c r="QXM89" s="41"/>
      <c r="QXN89" s="41"/>
      <c r="QXO89" s="41"/>
      <c r="QXP89" s="41"/>
      <c r="QXQ89" s="41"/>
      <c r="QXR89" s="41"/>
      <c r="QXS89" s="41"/>
      <c r="QXT89" s="41"/>
      <c r="QXU89" s="41"/>
      <c r="QXV89" s="41"/>
      <c r="QXW89" s="41"/>
      <c r="QXX89" s="41"/>
      <c r="QXY89" s="41"/>
      <c r="QXZ89" s="41"/>
      <c r="QYA89" s="41"/>
      <c r="QYB89" s="41"/>
      <c r="QYC89" s="41"/>
      <c r="QYD89" s="41"/>
      <c r="QYE89" s="41"/>
      <c r="QYF89" s="41"/>
      <c r="QYG89" s="41"/>
      <c r="QYH89" s="41"/>
      <c r="QYI89" s="41"/>
      <c r="QYJ89" s="41"/>
      <c r="QYK89" s="41"/>
      <c r="QYL89" s="41"/>
      <c r="QYM89" s="41"/>
      <c r="QYN89" s="41"/>
      <c r="QYO89" s="41"/>
      <c r="QYP89" s="41"/>
      <c r="QYQ89" s="41"/>
      <c r="QYR89" s="41"/>
      <c r="QYS89" s="41"/>
      <c r="QYT89" s="41"/>
      <c r="QYU89" s="41"/>
      <c r="QYV89" s="41"/>
      <c r="QYW89" s="41"/>
      <c r="QYX89" s="41"/>
      <c r="QYY89" s="41"/>
      <c r="QYZ89" s="41"/>
      <c r="QZA89" s="41"/>
      <c r="QZB89" s="41"/>
      <c r="QZC89" s="41"/>
      <c r="QZD89" s="41"/>
      <c r="QZE89" s="41"/>
      <c r="QZF89" s="41"/>
      <c r="QZG89" s="41"/>
      <c r="QZH89" s="41"/>
      <c r="QZI89" s="41"/>
      <c r="QZJ89" s="41"/>
      <c r="QZK89" s="41"/>
      <c r="QZL89" s="41"/>
      <c r="QZM89" s="41"/>
      <c r="QZN89" s="41"/>
      <c r="QZO89" s="41"/>
      <c r="QZP89" s="41"/>
      <c r="QZQ89" s="41"/>
      <c r="QZR89" s="41"/>
      <c r="QZS89" s="41"/>
      <c r="QZT89" s="41"/>
      <c r="QZU89" s="41"/>
      <c r="QZV89" s="41"/>
      <c r="QZW89" s="41"/>
      <c r="QZX89" s="41"/>
      <c r="QZY89" s="41"/>
      <c r="QZZ89" s="41"/>
      <c r="RAA89" s="41"/>
      <c r="RAB89" s="41"/>
      <c r="RAC89" s="41"/>
      <c r="RAD89" s="41"/>
      <c r="RAE89" s="41"/>
      <c r="RAF89" s="41"/>
      <c r="RAG89" s="41"/>
      <c r="RAH89" s="41"/>
      <c r="RAI89" s="41"/>
      <c r="RAJ89" s="41"/>
      <c r="RAK89" s="41"/>
      <c r="RAL89" s="41"/>
      <c r="RAM89" s="41"/>
      <c r="RAN89" s="41"/>
      <c r="RAO89" s="41"/>
      <c r="RAP89" s="41"/>
      <c r="RAQ89" s="41"/>
      <c r="RAR89" s="41"/>
      <c r="RAS89" s="41"/>
      <c r="RAT89" s="41"/>
      <c r="RAU89" s="41"/>
      <c r="RAV89" s="41"/>
      <c r="RAW89" s="41"/>
      <c r="RAX89" s="41"/>
      <c r="RAY89" s="41"/>
      <c r="RAZ89" s="41"/>
      <c r="RBA89" s="41"/>
      <c r="RBB89" s="41"/>
      <c r="RBC89" s="41"/>
      <c r="RBD89" s="41"/>
      <c r="RBE89" s="41"/>
      <c r="RBF89" s="41"/>
      <c r="RBG89" s="41"/>
      <c r="RBH89" s="41"/>
      <c r="RBI89" s="41"/>
      <c r="RBJ89" s="41"/>
      <c r="RBK89" s="41"/>
      <c r="RBL89" s="41"/>
      <c r="RBM89" s="41"/>
      <c r="RBN89" s="41"/>
      <c r="RBO89" s="41"/>
      <c r="RBP89" s="41"/>
      <c r="RBQ89" s="41"/>
      <c r="RBR89" s="41"/>
      <c r="RBS89" s="41"/>
      <c r="RBT89" s="41"/>
      <c r="RBU89" s="41"/>
      <c r="RBV89" s="41"/>
      <c r="RBW89" s="41"/>
      <c r="RBX89" s="41"/>
      <c r="RBY89" s="41"/>
      <c r="RBZ89" s="41"/>
      <c r="RCA89" s="41"/>
      <c r="RCB89" s="41"/>
      <c r="RCC89" s="41"/>
      <c r="RCD89" s="41"/>
      <c r="RCE89" s="41"/>
      <c r="RCF89" s="41"/>
      <c r="RCG89" s="41"/>
      <c r="RCH89" s="41"/>
      <c r="RCI89" s="41"/>
      <c r="RCJ89" s="41"/>
      <c r="RCK89" s="41"/>
      <c r="RCL89" s="41"/>
      <c r="RCM89" s="41"/>
      <c r="RCN89" s="41"/>
      <c r="RCO89" s="41"/>
      <c r="RCP89" s="41"/>
      <c r="RCQ89" s="41"/>
      <c r="RCR89" s="41"/>
      <c r="RCS89" s="41"/>
      <c r="RCT89" s="41"/>
      <c r="RCU89" s="41"/>
      <c r="RCV89" s="41"/>
      <c r="RCW89" s="41"/>
      <c r="RCX89" s="41"/>
      <c r="RCY89" s="41"/>
      <c r="RCZ89" s="41"/>
      <c r="RDA89" s="41"/>
      <c r="RDB89" s="41"/>
      <c r="RDC89" s="41"/>
      <c r="RDD89" s="41"/>
      <c r="RDE89" s="41"/>
      <c r="RDF89" s="41"/>
      <c r="RDG89" s="41"/>
      <c r="RDH89" s="41"/>
      <c r="RDI89" s="41"/>
      <c r="RDJ89" s="41"/>
      <c r="RDK89" s="41"/>
      <c r="RDL89" s="41"/>
      <c r="RDM89" s="41"/>
      <c r="RDN89" s="41"/>
      <c r="RDO89" s="41"/>
      <c r="RDP89" s="41"/>
      <c r="RDQ89" s="41"/>
      <c r="RDR89" s="41"/>
      <c r="RDS89" s="41"/>
      <c r="RDT89" s="41"/>
      <c r="RDU89" s="41"/>
      <c r="RDV89" s="41"/>
      <c r="RDW89" s="41"/>
      <c r="RDX89" s="41"/>
      <c r="RDY89" s="41"/>
      <c r="RDZ89" s="41"/>
      <c r="REA89" s="41"/>
      <c r="REB89" s="41"/>
      <c r="REC89" s="41"/>
      <c r="RED89" s="41"/>
      <c r="REE89" s="41"/>
      <c r="REF89" s="41"/>
      <c r="REG89" s="41"/>
      <c r="REH89" s="41"/>
      <c r="REI89" s="41"/>
      <c r="REJ89" s="41"/>
      <c r="REK89" s="41"/>
      <c r="REL89" s="41"/>
      <c r="REM89" s="41"/>
      <c r="REN89" s="41"/>
      <c r="REO89" s="41"/>
      <c r="REP89" s="41"/>
      <c r="REQ89" s="41"/>
      <c r="RER89" s="41"/>
      <c r="RES89" s="41"/>
      <c r="RET89" s="41"/>
      <c r="REU89" s="41"/>
      <c r="REV89" s="41"/>
      <c r="REW89" s="41"/>
      <c r="REX89" s="41"/>
      <c r="REY89" s="41"/>
      <c r="REZ89" s="41"/>
      <c r="RFA89" s="41"/>
      <c r="RFB89" s="41"/>
      <c r="RFC89" s="41"/>
      <c r="RFD89" s="41"/>
      <c r="RFE89" s="41"/>
      <c r="RFF89" s="41"/>
      <c r="RFG89" s="41"/>
      <c r="RFH89" s="41"/>
      <c r="RFI89" s="41"/>
      <c r="RFJ89" s="41"/>
      <c r="RFK89" s="41"/>
      <c r="RFL89" s="41"/>
      <c r="RFM89" s="41"/>
      <c r="RFN89" s="41"/>
      <c r="RFO89" s="41"/>
      <c r="RFP89" s="41"/>
      <c r="RFQ89" s="41"/>
      <c r="RFR89" s="41"/>
      <c r="RFS89" s="41"/>
      <c r="RFT89" s="41"/>
      <c r="RFU89" s="41"/>
      <c r="RFV89" s="41"/>
      <c r="RFW89" s="41"/>
      <c r="RFX89" s="41"/>
      <c r="RFY89" s="41"/>
      <c r="RFZ89" s="41"/>
      <c r="RGA89" s="41"/>
      <c r="RGB89" s="41"/>
      <c r="RGC89" s="41"/>
      <c r="RGD89" s="41"/>
      <c r="RGE89" s="41"/>
      <c r="RGF89" s="41"/>
      <c r="RGG89" s="41"/>
      <c r="RGH89" s="41"/>
      <c r="RGI89" s="41"/>
      <c r="RGJ89" s="41"/>
      <c r="RGK89" s="41"/>
      <c r="RGL89" s="41"/>
      <c r="RGM89" s="41"/>
      <c r="RGN89" s="41"/>
      <c r="RGO89" s="41"/>
      <c r="RGP89" s="41"/>
      <c r="RGQ89" s="41"/>
      <c r="RGR89" s="41"/>
      <c r="RGS89" s="41"/>
      <c r="RGT89" s="41"/>
      <c r="RGU89" s="41"/>
      <c r="RGV89" s="41"/>
      <c r="RGW89" s="41"/>
      <c r="RGX89" s="41"/>
      <c r="RGY89" s="41"/>
      <c r="RGZ89" s="41"/>
      <c r="RHA89" s="41"/>
      <c r="RHB89" s="41"/>
      <c r="RHC89" s="41"/>
      <c r="RHD89" s="41"/>
      <c r="RHE89" s="41"/>
      <c r="RHF89" s="41"/>
      <c r="RHG89" s="41"/>
      <c r="RHH89" s="41"/>
      <c r="RHI89" s="41"/>
      <c r="RHJ89" s="41"/>
      <c r="RHK89" s="41"/>
      <c r="RHL89" s="41"/>
      <c r="RHM89" s="41"/>
      <c r="RHN89" s="41"/>
      <c r="RHO89" s="41"/>
      <c r="RHP89" s="41"/>
      <c r="RHQ89" s="41"/>
      <c r="RHR89" s="41"/>
      <c r="RHS89" s="41"/>
      <c r="RHT89" s="41"/>
      <c r="RHU89" s="41"/>
      <c r="RHV89" s="41"/>
      <c r="RHW89" s="41"/>
      <c r="RHX89" s="41"/>
      <c r="RHY89" s="41"/>
      <c r="RHZ89" s="41"/>
      <c r="RIA89" s="41"/>
      <c r="RIB89" s="41"/>
      <c r="RIC89" s="41"/>
      <c r="RID89" s="41"/>
      <c r="RIE89" s="41"/>
      <c r="RIF89" s="41"/>
      <c r="RIG89" s="41"/>
      <c r="RIH89" s="41"/>
      <c r="RII89" s="41"/>
      <c r="RIJ89" s="41"/>
      <c r="RIK89" s="41"/>
      <c r="RIL89" s="41"/>
      <c r="RIM89" s="41"/>
      <c r="RIN89" s="41"/>
      <c r="RIO89" s="41"/>
      <c r="RIP89" s="41"/>
      <c r="RIQ89" s="41"/>
      <c r="RIR89" s="41"/>
      <c r="RIS89" s="41"/>
      <c r="RIT89" s="41"/>
      <c r="RIU89" s="41"/>
      <c r="RIV89" s="41"/>
      <c r="RIW89" s="41"/>
      <c r="RIX89" s="41"/>
      <c r="RIY89" s="41"/>
      <c r="RIZ89" s="41"/>
      <c r="RJA89" s="41"/>
      <c r="RJB89" s="41"/>
      <c r="RJC89" s="41"/>
      <c r="RJD89" s="41"/>
      <c r="RJE89" s="41"/>
      <c r="RJF89" s="41"/>
      <c r="RJG89" s="41"/>
      <c r="RJH89" s="41"/>
      <c r="RJI89" s="41"/>
      <c r="RJJ89" s="41"/>
      <c r="RJK89" s="41"/>
      <c r="RJL89" s="41"/>
      <c r="RJM89" s="41"/>
      <c r="RJN89" s="41"/>
      <c r="RJO89" s="41"/>
      <c r="RJP89" s="41"/>
      <c r="RJQ89" s="41"/>
      <c r="RJR89" s="41"/>
      <c r="RJS89" s="41"/>
      <c r="RJT89" s="41"/>
      <c r="RJU89" s="41"/>
      <c r="RJV89" s="41"/>
      <c r="RJW89" s="41"/>
      <c r="RJX89" s="41"/>
      <c r="RJY89" s="41"/>
      <c r="RJZ89" s="41"/>
      <c r="RKA89" s="41"/>
      <c r="RKB89" s="41"/>
      <c r="RKC89" s="41"/>
      <c r="RKD89" s="41"/>
      <c r="RKE89" s="41"/>
      <c r="RKF89" s="41"/>
      <c r="RKG89" s="41"/>
      <c r="RKH89" s="41"/>
      <c r="RKI89" s="41"/>
      <c r="RKJ89" s="41"/>
      <c r="RKK89" s="41"/>
      <c r="RKL89" s="41"/>
      <c r="RKM89" s="41"/>
      <c r="RKN89" s="41"/>
      <c r="RKO89" s="41"/>
      <c r="RKP89" s="41"/>
      <c r="RKQ89" s="41"/>
      <c r="RKR89" s="41"/>
      <c r="RKS89" s="41"/>
      <c r="RKT89" s="41"/>
      <c r="RKU89" s="41"/>
      <c r="RKV89" s="41"/>
      <c r="RKW89" s="41"/>
      <c r="RKX89" s="41"/>
      <c r="RKY89" s="41"/>
      <c r="RKZ89" s="41"/>
      <c r="RLA89" s="41"/>
      <c r="RLB89" s="41"/>
      <c r="RLC89" s="41"/>
      <c r="RLD89" s="41"/>
      <c r="RLE89" s="41"/>
      <c r="RLF89" s="41"/>
      <c r="RLG89" s="41"/>
      <c r="RLH89" s="41"/>
      <c r="RLI89" s="41"/>
      <c r="RLJ89" s="41"/>
      <c r="RLK89" s="41"/>
      <c r="RLL89" s="41"/>
      <c r="RLM89" s="41"/>
      <c r="RLN89" s="41"/>
      <c r="RLO89" s="41"/>
      <c r="RLP89" s="41"/>
      <c r="RLQ89" s="41"/>
      <c r="RLR89" s="41"/>
      <c r="RLS89" s="41"/>
      <c r="RLT89" s="41"/>
      <c r="RLU89" s="41"/>
      <c r="RLV89" s="41"/>
      <c r="RLW89" s="41"/>
      <c r="RLX89" s="41"/>
      <c r="RLY89" s="41"/>
      <c r="RLZ89" s="41"/>
      <c r="RMA89" s="41"/>
      <c r="RMB89" s="41"/>
      <c r="RMC89" s="41"/>
      <c r="RMD89" s="41"/>
      <c r="RME89" s="41"/>
      <c r="RMF89" s="41"/>
      <c r="RMG89" s="41"/>
      <c r="RMH89" s="41"/>
      <c r="RMI89" s="41"/>
      <c r="RMJ89" s="41"/>
      <c r="RMK89" s="41"/>
      <c r="RML89" s="41"/>
      <c r="RMM89" s="41"/>
      <c r="RMN89" s="41"/>
      <c r="RMO89" s="41"/>
      <c r="RMP89" s="41"/>
      <c r="RMQ89" s="41"/>
      <c r="RMR89" s="41"/>
      <c r="RMS89" s="41"/>
      <c r="RMT89" s="41"/>
      <c r="RMU89" s="41"/>
      <c r="RMV89" s="41"/>
      <c r="RMW89" s="41"/>
      <c r="RMX89" s="41"/>
      <c r="RMY89" s="41"/>
      <c r="RMZ89" s="41"/>
      <c r="RNA89" s="41"/>
      <c r="RNB89" s="41"/>
      <c r="RNC89" s="41"/>
      <c r="RND89" s="41"/>
      <c r="RNE89" s="41"/>
      <c r="RNF89" s="41"/>
      <c r="RNG89" s="41"/>
      <c r="RNH89" s="41"/>
      <c r="RNI89" s="41"/>
      <c r="RNJ89" s="41"/>
      <c r="RNK89" s="41"/>
      <c r="RNL89" s="41"/>
      <c r="RNM89" s="41"/>
      <c r="RNN89" s="41"/>
      <c r="RNO89" s="41"/>
      <c r="RNP89" s="41"/>
      <c r="RNQ89" s="41"/>
      <c r="RNR89" s="41"/>
      <c r="RNS89" s="41"/>
      <c r="RNT89" s="41"/>
      <c r="RNU89" s="41"/>
      <c r="RNV89" s="41"/>
      <c r="RNW89" s="41"/>
      <c r="RNX89" s="41"/>
      <c r="RNY89" s="41"/>
      <c r="RNZ89" s="41"/>
      <c r="ROA89" s="41"/>
      <c r="ROB89" s="41"/>
      <c r="ROC89" s="41"/>
      <c r="ROD89" s="41"/>
      <c r="ROE89" s="41"/>
      <c r="ROF89" s="41"/>
      <c r="ROG89" s="41"/>
      <c r="ROH89" s="41"/>
      <c r="ROI89" s="41"/>
      <c r="ROJ89" s="41"/>
      <c r="ROK89" s="41"/>
      <c r="ROL89" s="41"/>
      <c r="ROM89" s="41"/>
      <c r="RON89" s="41"/>
      <c r="ROO89" s="41"/>
      <c r="ROP89" s="41"/>
      <c r="ROQ89" s="41"/>
      <c r="ROR89" s="41"/>
      <c r="ROS89" s="41"/>
      <c r="ROT89" s="41"/>
      <c r="ROU89" s="41"/>
      <c r="ROV89" s="41"/>
      <c r="ROW89" s="41"/>
      <c r="ROX89" s="41"/>
      <c r="ROY89" s="41"/>
      <c r="ROZ89" s="41"/>
      <c r="RPA89" s="41"/>
      <c r="RPB89" s="41"/>
      <c r="RPC89" s="41"/>
      <c r="RPD89" s="41"/>
      <c r="RPE89" s="41"/>
      <c r="RPF89" s="41"/>
      <c r="RPG89" s="41"/>
      <c r="RPH89" s="41"/>
      <c r="RPI89" s="41"/>
      <c r="RPJ89" s="41"/>
      <c r="RPK89" s="41"/>
      <c r="RPL89" s="41"/>
      <c r="RPM89" s="41"/>
      <c r="RPN89" s="41"/>
      <c r="RPO89" s="41"/>
      <c r="RPP89" s="41"/>
      <c r="RPQ89" s="41"/>
      <c r="RPR89" s="41"/>
      <c r="RPS89" s="41"/>
      <c r="RPT89" s="41"/>
      <c r="RPU89" s="41"/>
      <c r="RPV89" s="41"/>
      <c r="RPW89" s="41"/>
      <c r="RPX89" s="41"/>
      <c r="RPY89" s="41"/>
      <c r="RPZ89" s="41"/>
      <c r="RQA89" s="41"/>
      <c r="RQB89" s="41"/>
      <c r="RQC89" s="41"/>
      <c r="RQD89" s="41"/>
      <c r="RQE89" s="41"/>
      <c r="RQF89" s="41"/>
      <c r="RQG89" s="41"/>
      <c r="RQH89" s="41"/>
      <c r="RQI89" s="41"/>
      <c r="RQJ89" s="41"/>
      <c r="RQK89" s="41"/>
      <c r="RQL89" s="41"/>
      <c r="RQM89" s="41"/>
      <c r="RQN89" s="41"/>
      <c r="RQO89" s="41"/>
      <c r="RQP89" s="41"/>
      <c r="RQQ89" s="41"/>
      <c r="RQR89" s="41"/>
      <c r="RQS89" s="41"/>
      <c r="RQT89" s="41"/>
      <c r="RQU89" s="41"/>
      <c r="RQV89" s="41"/>
      <c r="RQW89" s="41"/>
      <c r="RQX89" s="41"/>
      <c r="RQY89" s="41"/>
      <c r="RQZ89" s="41"/>
      <c r="RRA89" s="41"/>
      <c r="RRB89" s="41"/>
      <c r="RRC89" s="41"/>
      <c r="RRD89" s="41"/>
      <c r="RRE89" s="41"/>
      <c r="RRF89" s="41"/>
      <c r="RRG89" s="41"/>
      <c r="RRH89" s="41"/>
      <c r="RRI89" s="41"/>
      <c r="RRJ89" s="41"/>
      <c r="RRK89" s="41"/>
      <c r="RRL89" s="41"/>
      <c r="RRM89" s="41"/>
      <c r="RRN89" s="41"/>
      <c r="RRO89" s="41"/>
      <c r="RRP89" s="41"/>
      <c r="RRQ89" s="41"/>
      <c r="RRR89" s="41"/>
      <c r="RRS89" s="41"/>
      <c r="RRT89" s="41"/>
      <c r="RRU89" s="41"/>
      <c r="RRV89" s="41"/>
      <c r="RRW89" s="41"/>
      <c r="RRX89" s="41"/>
      <c r="RRY89" s="41"/>
      <c r="RRZ89" s="41"/>
      <c r="RSA89" s="41"/>
      <c r="RSB89" s="41"/>
      <c r="RSC89" s="41"/>
      <c r="RSD89" s="41"/>
      <c r="RSE89" s="41"/>
      <c r="RSF89" s="41"/>
      <c r="RSG89" s="41"/>
      <c r="RSH89" s="41"/>
      <c r="RSI89" s="41"/>
      <c r="RSJ89" s="41"/>
      <c r="RSK89" s="41"/>
      <c r="RSL89" s="41"/>
      <c r="RSM89" s="41"/>
      <c r="RSN89" s="41"/>
      <c r="RSO89" s="41"/>
      <c r="RSP89" s="41"/>
      <c r="RSQ89" s="41"/>
      <c r="RSR89" s="41"/>
      <c r="RSS89" s="41"/>
      <c r="RST89" s="41"/>
      <c r="RSU89" s="41"/>
      <c r="RSV89" s="41"/>
      <c r="RSW89" s="41"/>
      <c r="RSX89" s="41"/>
      <c r="RSY89" s="41"/>
      <c r="RSZ89" s="41"/>
      <c r="RTA89" s="41"/>
      <c r="RTB89" s="41"/>
      <c r="RTC89" s="41"/>
      <c r="RTD89" s="41"/>
      <c r="RTE89" s="41"/>
      <c r="RTF89" s="41"/>
      <c r="RTG89" s="41"/>
      <c r="RTH89" s="41"/>
      <c r="RTI89" s="41"/>
      <c r="RTJ89" s="41"/>
      <c r="RTK89" s="41"/>
      <c r="RTL89" s="41"/>
      <c r="RTM89" s="41"/>
      <c r="RTN89" s="41"/>
      <c r="RTO89" s="41"/>
      <c r="RTP89" s="41"/>
      <c r="RTQ89" s="41"/>
      <c r="RTR89" s="41"/>
      <c r="RTS89" s="41"/>
      <c r="RTT89" s="41"/>
      <c r="RTU89" s="41"/>
      <c r="RTV89" s="41"/>
      <c r="RTW89" s="41"/>
      <c r="RTX89" s="41"/>
      <c r="RTY89" s="41"/>
      <c r="RTZ89" s="41"/>
      <c r="RUA89" s="41"/>
      <c r="RUB89" s="41"/>
      <c r="RUC89" s="41"/>
      <c r="RUD89" s="41"/>
      <c r="RUE89" s="41"/>
      <c r="RUF89" s="41"/>
      <c r="RUG89" s="41"/>
      <c r="RUH89" s="41"/>
      <c r="RUI89" s="41"/>
      <c r="RUJ89" s="41"/>
      <c r="RUK89" s="41"/>
      <c r="RUL89" s="41"/>
      <c r="RUM89" s="41"/>
      <c r="RUN89" s="41"/>
      <c r="RUO89" s="41"/>
      <c r="RUP89" s="41"/>
      <c r="RUQ89" s="41"/>
      <c r="RUR89" s="41"/>
      <c r="RUS89" s="41"/>
      <c r="RUT89" s="41"/>
      <c r="RUU89" s="41"/>
      <c r="RUV89" s="41"/>
      <c r="RUW89" s="41"/>
      <c r="RUX89" s="41"/>
      <c r="RUY89" s="41"/>
      <c r="RUZ89" s="41"/>
      <c r="RVA89" s="41"/>
      <c r="RVB89" s="41"/>
      <c r="RVC89" s="41"/>
      <c r="RVD89" s="41"/>
      <c r="RVE89" s="41"/>
      <c r="RVF89" s="41"/>
      <c r="RVG89" s="41"/>
      <c r="RVH89" s="41"/>
      <c r="RVI89" s="41"/>
      <c r="RVJ89" s="41"/>
      <c r="RVK89" s="41"/>
      <c r="RVL89" s="41"/>
      <c r="RVM89" s="41"/>
      <c r="RVN89" s="41"/>
      <c r="RVO89" s="41"/>
      <c r="RVP89" s="41"/>
      <c r="RVQ89" s="41"/>
      <c r="RVR89" s="41"/>
      <c r="RVS89" s="41"/>
      <c r="RVT89" s="41"/>
      <c r="RVU89" s="41"/>
      <c r="RVV89" s="41"/>
      <c r="RVW89" s="41"/>
      <c r="RVX89" s="41"/>
      <c r="RVY89" s="41"/>
      <c r="RVZ89" s="41"/>
      <c r="RWA89" s="41"/>
      <c r="RWB89" s="41"/>
      <c r="RWC89" s="41"/>
      <c r="RWD89" s="41"/>
      <c r="RWE89" s="41"/>
      <c r="RWF89" s="41"/>
      <c r="RWG89" s="41"/>
      <c r="RWH89" s="41"/>
      <c r="RWI89" s="41"/>
      <c r="RWJ89" s="41"/>
      <c r="RWK89" s="41"/>
      <c r="RWL89" s="41"/>
      <c r="RWM89" s="41"/>
      <c r="RWN89" s="41"/>
      <c r="RWO89" s="41"/>
      <c r="RWP89" s="41"/>
      <c r="RWQ89" s="41"/>
      <c r="RWR89" s="41"/>
      <c r="RWS89" s="41"/>
      <c r="RWT89" s="41"/>
      <c r="RWU89" s="41"/>
      <c r="RWV89" s="41"/>
      <c r="RWW89" s="41"/>
      <c r="RWX89" s="41"/>
      <c r="RWY89" s="41"/>
      <c r="RWZ89" s="41"/>
      <c r="RXA89" s="41"/>
      <c r="RXB89" s="41"/>
      <c r="RXC89" s="41"/>
      <c r="RXD89" s="41"/>
      <c r="RXE89" s="41"/>
      <c r="RXF89" s="41"/>
      <c r="RXG89" s="41"/>
      <c r="RXH89" s="41"/>
      <c r="RXI89" s="41"/>
      <c r="RXJ89" s="41"/>
      <c r="RXK89" s="41"/>
      <c r="RXL89" s="41"/>
      <c r="RXM89" s="41"/>
      <c r="RXN89" s="41"/>
      <c r="RXO89" s="41"/>
      <c r="RXP89" s="41"/>
      <c r="RXQ89" s="41"/>
      <c r="RXR89" s="41"/>
      <c r="RXS89" s="41"/>
      <c r="RXT89" s="41"/>
      <c r="RXU89" s="41"/>
      <c r="RXV89" s="41"/>
      <c r="RXW89" s="41"/>
      <c r="RXX89" s="41"/>
      <c r="RXY89" s="41"/>
      <c r="RXZ89" s="41"/>
      <c r="RYA89" s="41"/>
      <c r="RYB89" s="41"/>
      <c r="RYC89" s="41"/>
      <c r="RYD89" s="41"/>
      <c r="RYE89" s="41"/>
      <c r="RYF89" s="41"/>
      <c r="RYG89" s="41"/>
      <c r="RYH89" s="41"/>
      <c r="RYI89" s="41"/>
      <c r="RYJ89" s="41"/>
      <c r="RYK89" s="41"/>
      <c r="RYL89" s="41"/>
      <c r="RYM89" s="41"/>
      <c r="RYN89" s="41"/>
      <c r="RYO89" s="41"/>
      <c r="RYP89" s="41"/>
      <c r="RYQ89" s="41"/>
      <c r="RYR89" s="41"/>
      <c r="RYS89" s="41"/>
      <c r="RYT89" s="41"/>
      <c r="RYU89" s="41"/>
      <c r="RYV89" s="41"/>
      <c r="RYW89" s="41"/>
      <c r="RYX89" s="41"/>
      <c r="RYY89" s="41"/>
      <c r="RYZ89" s="41"/>
      <c r="RZA89" s="41"/>
      <c r="RZB89" s="41"/>
      <c r="RZC89" s="41"/>
      <c r="RZD89" s="41"/>
      <c r="RZE89" s="41"/>
      <c r="RZF89" s="41"/>
      <c r="RZG89" s="41"/>
      <c r="RZH89" s="41"/>
      <c r="RZI89" s="41"/>
      <c r="RZJ89" s="41"/>
      <c r="RZK89" s="41"/>
      <c r="RZL89" s="41"/>
      <c r="RZM89" s="41"/>
      <c r="RZN89" s="41"/>
      <c r="RZO89" s="41"/>
      <c r="RZP89" s="41"/>
      <c r="RZQ89" s="41"/>
      <c r="RZR89" s="41"/>
      <c r="RZS89" s="41"/>
      <c r="RZT89" s="41"/>
      <c r="RZU89" s="41"/>
      <c r="RZV89" s="41"/>
      <c r="RZW89" s="41"/>
      <c r="RZX89" s="41"/>
      <c r="RZY89" s="41"/>
      <c r="RZZ89" s="41"/>
      <c r="SAA89" s="41"/>
      <c r="SAB89" s="41"/>
      <c r="SAC89" s="41"/>
      <c r="SAD89" s="41"/>
      <c r="SAE89" s="41"/>
      <c r="SAF89" s="41"/>
      <c r="SAG89" s="41"/>
      <c r="SAH89" s="41"/>
      <c r="SAI89" s="41"/>
      <c r="SAJ89" s="41"/>
      <c r="SAK89" s="41"/>
      <c r="SAL89" s="41"/>
      <c r="SAM89" s="41"/>
      <c r="SAN89" s="41"/>
      <c r="SAO89" s="41"/>
      <c r="SAP89" s="41"/>
      <c r="SAQ89" s="41"/>
      <c r="SAR89" s="41"/>
      <c r="SAS89" s="41"/>
      <c r="SAT89" s="41"/>
      <c r="SAU89" s="41"/>
      <c r="SAV89" s="41"/>
      <c r="SAW89" s="41"/>
      <c r="SAX89" s="41"/>
      <c r="SAY89" s="41"/>
      <c r="SAZ89" s="41"/>
      <c r="SBA89" s="41"/>
      <c r="SBB89" s="41"/>
      <c r="SBC89" s="41"/>
      <c r="SBD89" s="41"/>
      <c r="SBE89" s="41"/>
      <c r="SBF89" s="41"/>
      <c r="SBG89" s="41"/>
      <c r="SBH89" s="41"/>
      <c r="SBI89" s="41"/>
      <c r="SBJ89" s="41"/>
      <c r="SBK89" s="41"/>
      <c r="SBL89" s="41"/>
      <c r="SBM89" s="41"/>
      <c r="SBN89" s="41"/>
      <c r="SBO89" s="41"/>
      <c r="SBP89" s="41"/>
      <c r="SBQ89" s="41"/>
      <c r="SBR89" s="41"/>
      <c r="SBS89" s="41"/>
      <c r="SBT89" s="41"/>
      <c r="SBU89" s="41"/>
      <c r="SBV89" s="41"/>
      <c r="SBW89" s="41"/>
      <c r="SBX89" s="41"/>
      <c r="SBY89" s="41"/>
      <c r="SBZ89" s="41"/>
      <c r="SCA89" s="41"/>
      <c r="SCB89" s="41"/>
      <c r="SCC89" s="41"/>
      <c r="SCD89" s="41"/>
      <c r="SCE89" s="41"/>
      <c r="SCF89" s="41"/>
      <c r="SCG89" s="41"/>
      <c r="SCH89" s="41"/>
      <c r="SCI89" s="41"/>
      <c r="SCJ89" s="41"/>
      <c r="SCK89" s="41"/>
      <c r="SCL89" s="41"/>
      <c r="SCM89" s="41"/>
      <c r="SCN89" s="41"/>
      <c r="SCO89" s="41"/>
      <c r="SCP89" s="41"/>
      <c r="SCQ89" s="41"/>
      <c r="SCR89" s="41"/>
      <c r="SCS89" s="41"/>
      <c r="SCT89" s="41"/>
      <c r="SCU89" s="41"/>
      <c r="SCV89" s="41"/>
      <c r="SCW89" s="41"/>
      <c r="SCX89" s="41"/>
      <c r="SCY89" s="41"/>
      <c r="SCZ89" s="41"/>
      <c r="SDA89" s="41"/>
      <c r="SDB89" s="41"/>
      <c r="SDC89" s="41"/>
      <c r="SDD89" s="41"/>
      <c r="SDE89" s="41"/>
      <c r="SDF89" s="41"/>
      <c r="SDG89" s="41"/>
      <c r="SDH89" s="41"/>
      <c r="SDI89" s="41"/>
      <c r="SDJ89" s="41"/>
      <c r="SDK89" s="41"/>
      <c r="SDL89" s="41"/>
      <c r="SDM89" s="41"/>
      <c r="SDN89" s="41"/>
      <c r="SDO89" s="41"/>
      <c r="SDP89" s="41"/>
      <c r="SDQ89" s="41"/>
      <c r="SDR89" s="41"/>
      <c r="SDS89" s="41"/>
      <c r="SDT89" s="41"/>
      <c r="SDU89" s="41"/>
      <c r="SDV89" s="41"/>
      <c r="SDW89" s="41"/>
      <c r="SDX89" s="41"/>
      <c r="SDY89" s="41"/>
      <c r="SDZ89" s="41"/>
      <c r="SEA89" s="41"/>
      <c r="SEB89" s="41"/>
      <c r="SEC89" s="41"/>
      <c r="SED89" s="41"/>
      <c r="SEE89" s="41"/>
      <c r="SEF89" s="41"/>
      <c r="SEG89" s="41"/>
      <c r="SEH89" s="41"/>
      <c r="SEI89" s="41"/>
      <c r="SEJ89" s="41"/>
      <c r="SEK89" s="41"/>
      <c r="SEL89" s="41"/>
      <c r="SEM89" s="41"/>
      <c r="SEN89" s="41"/>
      <c r="SEO89" s="41"/>
      <c r="SEP89" s="41"/>
      <c r="SEQ89" s="41"/>
      <c r="SER89" s="41"/>
      <c r="SES89" s="41"/>
      <c r="SET89" s="41"/>
      <c r="SEU89" s="41"/>
      <c r="SEV89" s="41"/>
      <c r="SEW89" s="41"/>
      <c r="SEX89" s="41"/>
      <c r="SEY89" s="41"/>
      <c r="SEZ89" s="41"/>
      <c r="SFA89" s="41"/>
      <c r="SFB89" s="41"/>
      <c r="SFC89" s="41"/>
      <c r="SFD89" s="41"/>
      <c r="SFE89" s="41"/>
      <c r="SFF89" s="41"/>
      <c r="SFG89" s="41"/>
      <c r="SFH89" s="41"/>
      <c r="SFI89" s="41"/>
      <c r="SFJ89" s="41"/>
      <c r="SFK89" s="41"/>
      <c r="SFL89" s="41"/>
      <c r="SFM89" s="41"/>
      <c r="SFN89" s="41"/>
      <c r="SFO89" s="41"/>
      <c r="SFP89" s="41"/>
      <c r="SFQ89" s="41"/>
      <c r="SFR89" s="41"/>
      <c r="SFS89" s="41"/>
      <c r="SFT89" s="41"/>
      <c r="SFU89" s="41"/>
      <c r="SFV89" s="41"/>
      <c r="SFW89" s="41"/>
      <c r="SFX89" s="41"/>
      <c r="SFY89" s="41"/>
      <c r="SFZ89" s="41"/>
      <c r="SGA89" s="41"/>
      <c r="SGB89" s="41"/>
      <c r="SGC89" s="41"/>
      <c r="SGD89" s="41"/>
      <c r="SGE89" s="41"/>
      <c r="SGF89" s="41"/>
      <c r="SGG89" s="41"/>
      <c r="SGH89" s="41"/>
      <c r="SGI89" s="41"/>
      <c r="SGJ89" s="41"/>
      <c r="SGK89" s="41"/>
      <c r="SGL89" s="41"/>
      <c r="SGM89" s="41"/>
      <c r="SGN89" s="41"/>
      <c r="SGO89" s="41"/>
      <c r="SGP89" s="41"/>
      <c r="SGQ89" s="41"/>
      <c r="SGR89" s="41"/>
      <c r="SGS89" s="41"/>
      <c r="SGT89" s="41"/>
      <c r="SGU89" s="41"/>
      <c r="SGV89" s="41"/>
      <c r="SGW89" s="41"/>
      <c r="SGX89" s="41"/>
      <c r="SGY89" s="41"/>
      <c r="SGZ89" s="41"/>
      <c r="SHA89" s="41"/>
      <c r="SHB89" s="41"/>
      <c r="SHC89" s="41"/>
      <c r="SHD89" s="41"/>
      <c r="SHE89" s="41"/>
      <c r="SHF89" s="41"/>
      <c r="SHG89" s="41"/>
      <c r="SHH89" s="41"/>
      <c r="SHI89" s="41"/>
      <c r="SHJ89" s="41"/>
      <c r="SHK89" s="41"/>
      <c r="SHL89" s="41"/>
      <c r="SHM89" s="41"/>
      <c r="SHN89" s="41"/>
      <c r="SHO89" s="41"/>
      <c r="SHP89" s="41"/>
      <c r="SHQ89" s="41"/>
      <c r="SHR89" s="41"/>
      <c r="SHS89" s="41"/>
      <c r="SHT89" s="41"/>
      <c r="SHU89" s="41"/>
      <c r="SHV89" s="41"/>
      <c r="SHW89" s="41"/>
      <c r="SHX89" s="41"/>
      <c r="SHY89" s="41"/>
      <c r="SHZ89" s="41"/>
      <c r="SIA89" s="41"/>
      <c r="SIB89" s="41"/>
      <c r="SIC89" s="41"/>
      <c r="SID89" s="41"/>
      <c r="SIE89" s="41"/>
      <c r="SIF89" s="41"/>
      <c r="SIG89" s="41"/>
      <c r="SIH89" s="41"/>
      <c r="SII89" s="41"/>
      <c r="SIJ89" s="41"/>
      <c r="SIK89" s="41"/>
      <c r="SIL89" s="41"/>
      <c r="SIM89" s="41"/>
      <c r="SIN89" s="41"/>
      <c r="SIO89" s="41"/>
      <c r="SIP89" s="41"/>
      <c r="SIQ89" s="41"/>
      <c r="SIR89" s="41"/>
      <c r="SIS89" s="41"/>
      <c r="SIT89" s="41"/>
      <c r="SIU89" s="41"/>
      <c r="SIV89" s="41"/>
      <c r="SIW89" s="41"/>
      <c r="SIX89" s="41"/>
      <c r="SIY89" s="41"/>
      <c r="SIZ89" s="41"/>
      <c r="SJA89" s="41"/>
      <c r="SJB89" s="41"/>
      <c r="SJC89" s="41"/>
      <c r="SJD89" s="41"/>
      <c r="SJE89" s="41"/>
      <c r="SJF89" s="41"/>
      <c r="SJG89" s="41"/>
      <c r="SJH89" s="41"/>
      <c r="SJI89" s="41"/>
      <c r="SJJ89" s="41"/>
      <c r="SJK89" s="41"/>
      <c r="SJL89" s="41"/>
      <c r="SJM89" s="41"/>
      <c r="SJN89" s="41"/>
      <c r="SJO89" s="41"/>
      <c r="SJP89" s="41"/>
      <c r="SJQ89" s="41"/>
      <c r="SJR89" s="41"/>
      <c r="SJS89" s="41"/>
      <c r="SJT89" s="41"/>
      <c r="SJU89" s="41"/>
      <c r="SJV89" s="41"/>
      <c r="SJW89" s="41"/>
      <c r="SJX89" s="41"/>
      <c r="SJY89" s="41"/>
      <c r="SJZ89" s="41"/>
      <c r="SKA89" s="41"/>
      <c r="SKB89" s="41"/>
      <c r="SKC89" s="41"/>
      <c r="SKD89" s="41"/>
      <c r="SKE89" s="41"/>
      <c r="SKF89" s="41"/>
      <c r="SKG89" s="41"/>
      <c r="SKH89" s="41"/>
      <c r="SKI89" s="41"/>
      <c r="SKJ89" s="41"/>
      <c r="SKK89" s="41"/>
      <c r="SKL89" s="41"/>
      <c r="SKM89" s="41"/>
      <c r="SKN89" s="41"/>
      <c r="SKO89" s="41"/>
      <c r="SKP89" s="41"/>
      <c r="SKQ89" s="41"/>
      <c r="SKR89" s="41"/>
      <c r="SKS89" s="41"/>
      <c r="SKT89" s="41"/>
      <c r="SKU89" s="41"/>
      <c r="SKV89" s="41"/>
      <c r="SKW89" s="41"/>
      <c r="SKX89" s="41"/>
      <c r="SKY89" s="41"/>
      <c r="SKZ89" s="41"/>
      <c r="SLA89" s="41"/>
      <c r="SLB89" s="41"/>
      <c r="SLC89" s="41"/>
      <c r="SLD89" s="41"/>
      <c r="SLE89" s="41"/>
      <c r="SLF89" s="41"/>
      <c r="SLG89" s="41"/>
      <c r="SLH89" s="41"/>
      <c r="SLI89" s="41"/>
      <c r="SLJ89" s="41"/>
      <c r="SLK89" s="41"/>
      <c r="SLL89" s="41"/>
      <c r="SLM89" s="41"/>
      <c r="SLN89" s="41"/>
      <c r="SLO89" s="41"/>
      <c r="SLP89" s="41"/>
      <c r="SLQ89" s="41"/>
      <c r="SLR89" s="41"/>
      <c r="SLS89" s="41"/>
      <c r="SLT89" s="41"/>
      <c r="SLU89" s="41"/>
      <c r="SLV89" s="41"/>
      <c r="SLW89" s="41"/>
      <c r="SLX89" s="41"/>
      <c r="SLY89" s="41"/>
      <c r="SLZ89" s="41"/>
      <c r="SMA89" s="41"/>
      <c r="SMB89" s="41"/>
      <c r="SMC89" s="41"/>
      <c r="SMD89" s="41"/>
      <c r="SME89" s="41"/>
      <c r="SMF89" s="41"/>
      <c r="SMG89" s="41"/>
      <c r="SMH89" s="41"/>
      <c r="SMI89" s="41"/>
      <c r="SMJ89" s="41"/>
      <c r="SMK89" s="41"/>
      <c r="SML89" s="41"/>
      <c r="SMM89" s="41"/>
      <c r="SMN89" s="41"/>
      <c r="SMO89" s="41"/>
      <c r="SMP89" s="41"/>
      <c r="SMQ89" s="41"/>
      <c r="SMR89" s="41"/>
      <c r="SMS89" s="41"/>
      <c r="SMT89" s="41"/>
      <c r="SMU89" s="41"/>
      <c r="SMV89" s="41"/>
      <c r="SMW89" s="41"/>
      <c r="SMX89" s="41"/>
      <c r="SMY89" s="41"/>
      <c r="SMZ89" s="41"/>
      <c r="SNA89" s="41"/>
      <c r="SNB89" s="41"/>
      <c r="SNC89" s="41"/>
      <c r="SND89" s="41"/>
      <c r="SNE89" s="41"/>
      <c r="SNF89" s="41"/>
      <c r="SNG89" s="41"/>
      <c r="SNH89" s="41"/>
      <c r="SNI89" s="41"/>
      <c r="SNJ89" s="41"/>
      <c r="SNK89" s="41"/>
      <c r="SNL89" s="41"/>
      <c r="SNM89" s="41"/>
      <c r="SNN89" s="41"/>
      <c r="SNO89" s="41"/>
      <c r="SNP89" s="41"/>
      <c r="SNQ89" s="41"/>
      <c r="SNR89" s="41"/>
      <c r="SNS89" s="41"/>
      <c r="SNT89" s="41"/>
      <c r="SNU89" s="41"/>
      <c r="SNV89" s="41"/>
      <c r="SNW89" s="41"/>
      <c r="SNX89" s="41"/>
      <c r="SNY89" s="41"/>
      <c r="SNZ89" s="41"/>
      <c r="SOA89" s="41"/>
      <c r="SOB89" s="41"/>
      <c r="SOC89" s="41"/>
      <c r="SOD89" s="41"/>
      <c r="SOE89" s="41"/>
      <c r="SOF89" s="41"/>
      <c r="SOG89" s="41"/>
      <c r="SOH89" s="41"/>
      <c r="SOI89" s="41"/>
      <c r="SOJ89" s="41"/>
      <c r="SOK89" s="41"/>
      <c r="SOL89" s="41"/>
      <c r="SOM89" s="41"/>
      <c r="SON89" s="41"/>
      <c r="SOO89" s="41"/>
      <c r="SOP89" s="41"/>
      <c r="SOQ89" s="41"/>
      <c r="SOR89" s="41"/>
      <c r="SOS89" s="41"/>
      <c r="SOT89" s="41"/>
      <c r="SOU89" s="41"/>
      <c r="SOV89" s="41"/>
      <c r="SOW89" s="41"/>
      <c r="SOX89" s="41"/>
      <c r="SOY89" s="41"/>
      <c r="SOZ89" s="41"/>
      <c r="SPA89" s="41"/>
      <c r="SPB89" s="41"/>
      <c r="SPC89" s="41"/>
      <c r="SPD89" s="41"/>
      <c r="SPE89" s="41"/>
      <c r="SPF89" s="41"/>
      <c r="SPG89" s="41"/>
      <c r="SPH89" s="41"/>
      <c r="SPI89" s="41"/>
      <c r="SPJ89" s="41"/>
      <c r="SPK89" s="41"/>
      <c r="SPL89" s="41"/>
      <c r="SPM89" s="41"/>
      <c r="SPN89" s="41"/>
      <c r="SPO89" s="41"/>
      <c r="SPP89" s="41"/>
      <c r="SPQ89" s="41"/>
      <c r="SPR89" s="41"/>
      <c r="SPS89" s="41"/>
      <c r="SPT89" s="41"/>
      <c r="SPU89" s="41"/>
      <c r="SPV89" s="41"/>
      <c r="SPW89" s="41"/>
      <c r="SPX89" s="41"/>
      <c r="SPY89" s="41"/>
      <c r="SPZ89" s="41"/>
      <c r="SQA89" s="41"/>
      <c r="SQB89" s="41"/>
      <c r="SQC89" s="41"/>
      <c r="SQD89" s="41"/>
      <c r="SQE89" s="41"/>
      <c r="SQF89" s="41"/>
      <c r="SQG89" s="41"/>
      <c r="SQH89" s="41"/>
      <c r="SQI89" s="41"/>
      <c r="SQJ89" s="41"/>
      <c r="SQK89" s="41"/>
      <c r="SQL89" s="41"/>
      <c r="SQM89" s="41"/>
      <c r="SQN89" s="41"/>
      <c r="SQO89" s="41"/>
      <c r="SQP89" s="41"/>
      <c r="SQQ89" s="41"/>
      <c r="SQR89" s="41"/>
      <c r="SQS89" s="41"/>
      <c r="SQT89" s="41"/>
      <c r="SQU89" s="41"/>
      <c r="SQV89" s="41"/>
      <c r="SQW89" s="41"/>
      <c r="SQX89" s="41"/>
      <c r="SQY89" s="41"/>
      <c r="SQZ89" s="41"/>
      <c r="SRA89" s="41"/>
      <c r="SRB89" s="41"/>
      <c r="SRC89" s="41"/>
      <c r="SRD89" s="41"/>
      <c r="SRE89" s="41"/>
      <c r="SRF89" s="41"/>
      <c r="SRG89" s="41"/>
      <c r="SRH89" s="41"/>
      <c r="SRI89" s="41"/>
      <c r="SRJ89" s="41"/>
      <c r="SRK89" s="41"/>
      <c r="SRL89" s="41"/>
      <c r="SRM89" s="41"/>
      <c r="SRN89" s="41"/>
      <c r="SRO89" s="41"/>
      <c r="SRP89" s="41"/>
      <c r="SRQ89" s="41"/>
      <c r="SRR89" s="41"/>
      <c r="SRS89" s="41"/>
      <c r="SRT89" s="41"/>
      <c r="SRU89" s="41"/>
      <c r="SRV89" s="41"/>
      <c r="SRW89" s="41"/>
      <c r="SRX89" s="41"/>
      <c r="SRY89" s="41"/>
      <c r="SRZ89" s="41"/>
      <c r="SSA89" s="41"/>
      <c r="SSB89" s="41"/>
      <c r="SSC89" s="41"/>
      <c r="SSD89" s="41"/>
      <c r="SSE89" s="41"/>
      <c r="SSF89" s="41"/>
      <c r="SSG89" s="41"/>
      <c r="SSH89" s="41"/>
      <c r="SSI89" s="41"/>
      <c r="SSJ89" s="41"/>
      <c r="SSK89" s="41"/>
      <c r="SSL89" s="41"/>
      <c r="SSM89" s="41"/>
      <c r="SSN89" s="41"/>
      <c r="SSO89" s="41"/>
      <c r="SSP89" s="41"/>
      <c r="SSQ89" s="41"/>
      <c r="SSR89" s="41"/>
      <c r="SSS89" s="41"/>
      <c r="SST89" s="41"/>
      <c r="SSU89" s="41"/>
      <c r="SSV89" s="41"/>
      <c r="SSW89" s="41"/>
      <c r="SSX89" s="41"/>
      <c r="SSY89" s="41"/>
      <c r="SSZ89" s="41"/>
      <c r="STA89" s="41"/>
      <c r="STB89" s="41"/>
      <c r="STC89" s="41"/>
      <c r="STD89" s="41"/>
      <c r="STE89" s="41"/>
      <c r="STF89" s="41"/>
      <c r="STG89" s="41"/>
      <c r="STH89" s="41"/>
      <c r="STI89" s="41"/>
      <c r="STJ89" s="41"/>
      <c r="STK89" s="41"/>
      <c r="STL89" s="41"/>
      <c r="STM89" s="41"/>
      <c r="STN89" s="41"/>
      <c r="STO89" s="41"/>
      <c r="STP89" s="41"/>
      <c r="STQ89" s="41"/>
      <c r="STR89" s="41"/>
      <c r="STS89" s="41"/>
      <c r="STT89" s="41"/>
      <c r="STU89" s="41"/>
      <c r="STV89" s="41"/>
      <c r="STW89" s="41"/>
      <c r="STX89" s="41"/>
      <c r="STY89" s="41"/>
      <c r="STZ89" s="41"/>
      <c r="SUA89" s="41"/>
      <c r="SUB89" s="41"/>
      <c r="SUC89" s="41"/>
      <c r="SUD89" s="41"/>
      <c r="SUE89" s="41"/>
      <c r="SUF89" s="41"/>
      <c r="SUG89" s="41"/>
      <c r="SUH89" s="41"/>
      <c r="SUI89" s="41"/>
      <c r="SUJ89" s="41"/>
      <c r="SUK89" s="41"/>
      <c r="SUL89" s="41"/>
      <c r="SUM89" s="41"/>
      <c r="SUN89" s="41"/>
      <c r="SUO89" s="41"/>
      <c r="SUP89" s="41"/>
      <c r="SUQ89" s="41"/>
      <c r="SUR89" s="41"/>
      <c r="SUS89" s="41"/>
      <c r="SUT89" s="41"/>
      <c r="SUU89" s="41"/>
      <c r="SUV89" s="41"/>
      <c r="SUW89" s="41"/>
      <c r="SUX89" s="41"/>
      <c r="SUY89" s="41"/>
      <c r="SUZ89" s="41"/>
      <c r="SVA89" s="41"/>
      <c r="SVB89" s="41"/>
      <c r="SVC89" s="41"/>
      <c r="SVD89" s="41"/>
      <c r="SVE89" s="41"/>
      <c r="SVF89" s="41"/>
      <c r="SVG89" s="41"/>
      <c r="SVH89" s="41"/>
      <c r="SVI89" s="41"/>
      <c r="SVJ89" s="41"/>
      <c r="SVK89" s="41"/>
      <c r="SVL89" s="41"/>
      <c r="SVM89" s="41"/>
      <c r="SVN89" s="41"/>
      <c r="SVO89" s="41"/>
      <c r="SVP89" s="41"/>
      <c r="SVQ89" s="41"/>
      <c r="SVR89" s="41"/>
      <c r="SVS89" s="41"/>
      <c r="SVT89" s="41"/>
      <c r="SVU89" s="41"/>
      <c r="SVV89" s="41"/>
      <c r="SVW89" s="41"/>
      <c r="SVX89" s="41"/>
      <c r="SVY89" s="41"/>
      <c r="SVZ89" s="41"/>
      <c r="SWA89" s="41"/>
      <c r="SWB89" s="41"/>
      <c r="SWC89" s="41"/>
      <c r="SWD89" s="41"/>
      <c r="SWE89" s="41"/>
      <c r="SWF89" s="41"/>
      <c r="SWG89" s="41"/>
      <c r="SWH89" s="41"/>
      <c r="SWI89" s="41"/>
      <c r="SWJ89" s="41"/>
      <c r="SWK89" s="41"/>
      <c r="SWL89" s="41"/>
      <c r="SWM89" s="41"/>
      <c r="SWN89" s="41"/>
      <c r="SWO89" s="41"/>
      <c r="SWP89" s="41"/>
      <c r="SWQ89" s="41"/>
      <c r="SWR89" s="41"/>
      <c r="SWS89" s="41"/>
      <c r="SWT89" s="41"/>
      <c r="SWU89" s="41"/>
      <c r="SWV89" s="41"/>
      <c r="SWW89" s="41"/>
      <c r="SWX89" s="41"/>
      <c r="SWY89" s="41"/>
      <c r="SWZ89" s="41"/>
      <c r="SXA89" s="41"/>
      <c r="SXB89" s="41"/>
      <c r="SXC89" s="41"/>
      <c r="SXD89" s="41"/>
      <c r="SXE89" s="41"/>
      <c r="SXF89" s="41"/>
      <c r="SXG89" s="41"/>
      <c r="SXH89" s="41"/>
      <c r="SXI89" s="41"/>
      <c r="SXJ89" s="41"/>
      <c r="SXK89" s="41"/>
      <c r="SXL89" s="41"/>
      <c r="SXM89" s="41"/>
      <c r="SXN89" s="41"/>
      <c r="SXO89" s="41"/>
      <c r="SXP89" s="41"/>
      <c r="SXQ89" s="41"/>
      <c r="SXR89" s="41"/>
      <c r="SXS89" s="41"/>
      <c r="SXT89" s="41"/>
      <c r="SXU89" s="41"/>
      <c r="SXV89" s="41"/>
      <c r="SXW89" s="41"/>
      <c r="SXX89" s="41"/>
      <c r="SXY89" s="41"/>
      <c r="SXZ89" s="41"/>
      <c r="SYA89" s="41"/>
      <c r="SYB89" s="41"/>
      <c r="SYC89" s="41"/>
      <c r="SYD89" s="41"/>
      <c r="SYE89" s="41"/>
      <c r="SYF89" s="41"/>
      <c r="SYG89" s="41"/>
      <c r="SYH89" s="41"/>
      <c r="SYI89" s="41"/>
      <c r="SYJ89" s="41"/>
      <c r="SYK89" s="41"/>
      <c r="SYL89" s="41"/>
      <c r="SYM89" s="41"/>
      <c r="SYN89" s="41"/>
      <c r="SYO89" s="41"/>
      <c r="SYP89" s="41"/>
      <c r="SYQ89" s="41"/>
      <c r="SYR89" s="41"/>
      <c r="SYS89" s="41"/>
      <c r="SYT89" s="41"/>
      <c r="SYU89" s="41"/>
      <c r="SYV89" s="41"/>
      <c r="SYW89" s="41"/>
      <c r="SYX89" s="41"/>
      <c r="SYY89" s="41"/>
      <c r="SYZ89" s="41"/>
      <c r="SZA89" s="41"/>
      <c r="SZB89" s="41"/>
      <c r="SZC89" s="41"/>
      <c r="SZD89" s="41"/>
      <c r="SZE89" s="41"/>
      <c r="SZF89" s="41"/>
      <c r="SZG89" s="41"/>
      <c r="SZH89" s="41"/>
      <c r="SZI89" s="41"/>
      <c r="SZJ89" s="41"/>
      <c r="SZK89" s="41"/>
      <c r="SZL89" s="41"/>
      <c r="SZM89" s="41"/>
      <c r="SZN89" s="41"/>
      <c r="SZO89" s="41"/>
      <c r="SZP89" s="41"/>
      <c r="SZQ89" s="41"/>
      <c r="SZR89" s="41"/>
      <c r="SZS89" s="41"/>
      <c r="SZT89" s="41"/>
      <c r="SZU89" s="41"/>
      <c r="SZV89" s="41"/>
      <c r="SZW89" s="41"/>
      <c r="SZX89" s="41"/>
      <c r="SZY89" s="41"/>
      <c r="SZZ89" s="41"/>
      <c r="TAA89" s="41"/>
      <c r="TAB89" s="41"/>
      <c r="TAC89" s="41"/>
      <c r="TAD89" s="41"/>
      <c r="TAE89" s="41"/>
      <c r="TAF89" s="41"/>
      <c r="TAG89" s="41"/>
      <c r="TAH89" s="41"/>
      <c r="TAI89" s="41"/>
      <c r="TAJ89" s="41"/>
      <c r="TAK89" s="41"/>
      <c r="TAL89" s="41"/>
      <c r="TAM89" s="41"/>
      <c r="TAN89" s="41"/>
      <c r="TAO89" s="41"/>
      <c r="TAP89" s="41"/>
      <c r="TAQ89" s="41"/>
      <c r="TAR89" s="41"/>
      <c r="TAS89" s="41"/>
      <c r="TAT89" s="41"/>
      <c r="TAU89" s="41"/>
      <c r="TAV89" s="41"/>
      <c r="TAW89" s="41"/>
      <c r="TAX89" s="41"/>
      <c r="TAY89" s="41"/>
      <c r="TAZ89" s="41"/>
      <c r="TBA89" s="41"/>
      <c r="TBB89" s="41"/>
      <c r="TBC89" s="41"/>
      <c r="TBD89" s="41"/>
      <c r="TBE89" s="41"/>
      <c r="TBF89" s="41"/>
      <c r="TBG89" s="41"/>
      <c r="TBH89" s="41"/>
      <c r="TBI89" s="41"/>
      <c r="TBJ89" s="41"/>
      <c r="TBK89" s="41"/>
      <c r="TBL89" s="41"/>
      <c r="TBM89" s="41"/>
      <c r="TBN89" s="41"/>
      <c r="TBO89" s="41"/>
      <c r="TBP89" s="41"/>
      <c r="TBQ89" s="41"/>
      <c r="TBR89" s="41"/>
      <c r="TBS89" s="41"/>
      <c r="TBT89" s="41"/>
      <c r="TBU89" s="41"/>
      <c r="TBV89" s="41"/>
      <c r="TBW89" s="41"/>
      <c r="TBX89" s="41"/>
      <c r="TBY89" s="41"/>
      <c r="TBZ89" s="41"/>
      <c r="TCA89" s="41"/>
      <c r="TCB89" s="41"/>
      <c r="TCC89" s="41"/>
      <c r="TCD89" s="41"/>
      <c r="TCE89" s="41"/>
      <c r="TCF89" s="41"/>
      <c r="TCG89" s="41"/>
      <c r="TCH89" s="41"/>
      <c r="TCI89" s="41"/>
      <c r="TCJ89" s="41"/>
      <c r="TCK89" s="41"/>
      <c r="TCL89" s="41"/>
      <c r="TCM89" s="41"/>
      <c r="TCN89" s="41"/>
      <c r="TCO89" s="41"/>
      <c r="TCP89" s="41"/>
      <c r="TCQ89" s="41"/>
      <c r="TCR89" s="41"/>
      <c r="TCS89" s="41"/>
      <c r="TCT89" s="41"/>
      <c r="TCU89" s="41"/>
      <c r="TCV89" s="41"/>
      <c r="TCW89" s="41"/>
      <c r="TCX89" s="41"/>
      <c r="TCY89" s="41"/>
      <c r="TCZ89" s="41"/>
      <c r="TDA89" s="41"/>
      <c r="TDB89" s="41"/>
      <c r="TDC89" s="41"/>
      <c r="TDD89" s="41"/>
      <c r="TDE89" s="41"/>
      <c r="TDF89" s="41"/>
      <c r="TDG89" s="41"/>
      <c r="TDH89" s="41"/>
      <c r="TDI89" s="41"/>
      <c r="TDJ89" s="41"/>
      <c r="TDK89" s="41"/>
      <c r="TDL89" s="41"/>
      <c r="TDM89" s="41"/>
      <c r="TDN89" s="41"/>
      <c r="TDO89" s="41"/>
      <c r="TDP89" s="41"/>
      <c r="TDQ89" s="41"/>
      <c r="TDR89" s="41"/>
      <c r="TDS89" s="41"/>
      <c r="TDT89" s="41"/>
      <c r="TDU89" s="41"/>
      <c r="TDV89" s="41"/>
      <c r="TDW89" s="41"/>
      <c r="TDX89" s="41"/>
      <c r="TDY89" s="41"/>
      <c r="TDZ89" s="41"/>
      <c r="TEA89" s="41"/>
      <c r="TEB89" s="41"/>
      <c r="TEC89" s="41"/>
      <c r="TED89" s="41"/>
      <c r="TEE89" s="41"/>
      <c r="TEF89" s="41"/>
      <c r="TEG89" s="41"/>
      <c r="TEH89" s="41"/>
      <c r="TEI89" s="41"/>
      <c r="TEJ89" s="41"/>
      <c r="TEK89" s="41"/>
      <c r="TEL89" s="41"/>
      <c r="TEM89" s="41"/>
      <c r="TEN89" s="41"/>
      <c r="TEO89" s="41"/>
      <c r="TEP89" s="41"/>
      <c r="TEQ89" s="41"/>
      <c r="TER89" s="41"/>
      <c r="TES89" s="41"/>
      <c r="TET89" s="41"/>
      <c r="TEU89" s="41"/>
      <c r="TEV89" s="41"/>
      <c r="TEW89" s="41"/>
      <c r="TEX89" s="41"/>
      <c r="TEY89" s="41"/>
      <c r="TEZ89" s="41"/>
      <c r="TFA89" s="41"/>
      <c r="TFB89" s="41"/>
      <c r="TFC89" s="41"/>
      <c r="TFD89" s="41"/>
      <c r="TFE89" s="41"/>
      <c r="TFF89" s="41"/>
      <c r="TFG89" s="41"/>
      <c r="TFH89" s="41"/>
      <c r="TFI89" s="41"/>
      <c r="TFJ89" s="41"/>
      <c r="TFK89" s="41"/>
      <c r="TFL89" s="41"/>
      <c r="TFM89" s="41"/>
      <c r="TFN89" s="41"/>
      <c r="TFO89" s="41"/>
      <c r="TFP89" s="41"/>
      <c r="TFQ89" s="41"/>
      <c r="TFR89" s="41"/>
      <c r="TFS89" s="41"/>
      <c r="TFT89" s="41"/>
      <c r="TFU89" s="41"/>
      <c r="TFV89" s="41"/>
      <c r="TFW89" s="41"/>
      <c r="TFX89" s="41"/>
      <c r="TFY89" s="41"/>
      <c r="TFZ89" s="41"/>
      <c r="TGA89" s="41"/>
      <c r="TGB89" s="41"/>
      <c r="TGC89" s="41"/>
      <c r="TGD89" s="41"/>
      <c r="TGE89" s="41"/>
      <c r="TGF89" s="41"/>
      <c r="TGG89" s="41"/>
      <c r="TGH89" s="41"/>
      <c r="TGI89" s="41"/>
      <c r="TGJ89" s="41"/>
      <c r="TGK89" s="41"/>
      <c r="TGL89" s="41"/>
      <c r="TGM89" s="41"/>
      <c r="TGN89" s="41"/>
      <c r="TGO89" s="41"/>
      <c r="TGP89" s="41"/>
      <c r="TGQ89" s="41"/>
      <c r="TGR89" s="41"/>
      <c r="TGS89" s="41"/>
      <c r="TGT89" s="41"/>
      <c r="TGU89" s="41"/>
      <c r="TGV89" s="41"/>
      <c r="TGW89" s="41"/>
      <c r="TGX89" s="41"/>
      <c r="TGY89" s="41"/>
      <c r="TGZ89" s="41"/>
      <c r="THA89" s="41"/>
      <c r="THB89" s="41"/>
      <c r="THC89" s="41"/>
      <c r="THD89" s="41"/>
      <c r="THE89" s="41"/>
      <c r="THF89" s="41"/>
      <c r="THG89" s="41"/>
      <c r="THH89" s="41"/>
      <c r="THI89" s="41"/>
      <c r="THJ89" s="41"/>
      <c r="THK89" s="41"/>
      <c r="THL89" s="41"/>
      <c r="THM89" s="41"/>
      <c r="THN89" s="41"/>
      <c r="THO89" s="41"/>
      <c r="THP89" s="41"/>
      <c r="THQ89" s="41"/>
      <c r="THR89" s="41"/>
      <c r="THS89" s="41"/>
      <c r="THT89" s="41"/>
      <c r="THU89" s="41"/>
      <c r="THV89" s="41"/>
      <c r="THW89" s="41"/>
      <c r="THX89" s="41"/>
      <c r="THY89" s="41"/>
      <c r="THZ89" s="41"/>
      <c r="TIA89" s="41"/>
      <c r="TIB89" s="41"/>
      <c r="TIC89" s="41"/>
      <c r="TID89" s="41"/>
      <c r="TIE89" s="41"/>
      <c r="TIF89" s="41"/>
      <c r="TIG89" s="41"/>
      <c r="TIH89" s="41"/>
      <c r="TII89" s="41"/>
      <c r="TIJ89" s="41"/>
      <c r="TIK89" s="41"/>
      <c r="TIL89" s="41"/>
      <c r="TIM89" s="41"/>
      <c r="TIN89" s="41"/>
      <c r="TIO89" s="41"/>
      <c r="TIP89" s="41"/>
      <c r="TIQ89" s="41"/>
      <c r="TIR89" s="41"/>
      <c r="TIS89" s="41"/>
      <c r="TIT89" s="41"/>
      <c r="TIU89" s="41"/>
      <c r="TIV89" s="41"/>
      <c r="TIW89" s="41"/>
      <c r="TIX89" s="41"/>
      <c r="TIY89" s="41"/>
      <c r="TIZ89" s="41"/>
      <c r="TJA89" s="41"/>
      <c r="TJB89" s="41"/>
      <c r="TJC89" s="41"/>
      <c r="TJD89" s="41"/>
      <c r="TJE89" s="41"/>
      <c r="TJF89" s="41"/>
      <c r="TJG89" s="41"/>
      <c r="TJH89" s="41"/>
      <c r="TJI89" s="41"/>
      <c r="TJJ89" s="41"/>
      <c r="TJK89" s="41"/>
      <c r="TJL89" s="41"/>
      <c r="TJM89" s="41"/>
      <c r="TJN89" s="41"/>
      <c r="TJO89" s="41"/>
      <c r="TJP89" s="41"/>
      <c r="TJQ89" s="41"/>
      <c r="TJR89" s="41"/>
      <c r="TJS89" s="41"/>
      <c r="TJT89" s="41"/>
      <c r="TJU89" s="41"/>
      <c r="TJV89" s="41"/>
      <c r="TJW89" s="41"/>
      <c r="TJX89" s="41"/>
      <c r="TJY89" s="41"/>
      <c r="TJZ89" s="41"/>
      <c r="TKA89" s="41"/>
      <c r="TKB89" s="41"/>
      <c r="TKC89" s="41"/>
      <c r="TKD89" s="41"/>
      <c r="TKE89" s="41"/>
      <c r="TKF89" s="41"/>
      <c r="TKG89" s="41"/>
      <c r="TKH89" s="41"/>
      <c r="TKI89" s="41"/>
      <c r="TKJ89" s="41"/>
      <c r="TKK89" s="41"/>
      <c r="TKL89" s="41"/>
      <c r="TKM89" s="41"/>
      <c r="TKN89" s="41"/>
      <c r="TKO89" s="41"/>
      <c r="TKP89" s="41"/>
      <c r="TKQ89" s="41"/>
      <c r="TKR89" s="41"/>
      <c r="TKS89" s="41"/>
      <c r="TKT89" s="41"/>
      <c r="TKU89" s="41"/>
      <c r="TKV89" s="41"/>
      <c r="TKW89" s="41"/>
      <c r="TKX89" s="41"/>
      <c r="TKY89" s="41"/>
      <c r="TKZ89" s="41"/>
      <c r="TLA89" s="41"/>
      <c r="TLB89" s="41"/>
      <c r="TLC89" s="41"/>
      <c r="TLD89" s="41"/>
      <c r="TLE89" s="41"/>
      <c r="TLF89" s="41"/>
      <c r="TLG89" s="41"/>
      <c r="TLH89" s="41"/>
      <c r="TLI89" s="41"/>
      <c r="TLJ89" s="41"/>
      <c r="TLK89" s="41"/>
      <c r="TLL89" s="41"/>
      <c r="TLM89" s="41"/>
      <c r="TLN89" s="41"/>
      <c r="TLO89" s="41"/>
      <c r="TLP89" s="41"/>
      <c r="TLQ89" s="41"/>
      <c r="TLR89" s="41"/>
      <c r="TLS89" s="41"/>
      <c r="TLT89" s="41"/>
      <c r="TLU89" s="41"/>
      <c r="TLV89" s="41"/>
      <c r="TLW89" s="41"/>
      <c r="TLX89" s="41"/>
      <c r="TLY89" s="41"/>
      <c r="TLZ89" s="41"/>
      <c r="TMA89" s="41"/>
      <c r="TMB89" s="41"/>
      <c r="TMC89" s="41"/>
      <c r="TMD89" s="41"/>
      <c r="TME89" s="41"/>
      <c r="TMF89" s="41"/>
      <c r="TMG89" s="41"/>
      <c r="TMH89" s="41"/>
      <c r="TMI89" s="41"/>
      <c r="TMJ89" s="41"/>
      <c r="TMK89" s="41"/>
      <c r="TML89" s="41"/>
      <c r="TMM89" s="41"/>
      <c r="TMN89" s="41"/>
      <c r="TMO89" s="41"/>
      <c r="TMP89" s="41"/>
      <c r="TMQ89" s="41"/>
      <c r="TMR89" s="41"/>
      <c r="TMS89" s="41"/>
      <c r="TMT89" s="41"/>
      <c r="TMU89" s="41"/>
      <c r="TMV89" s="41"/>
      <c r="TMW89" s="41"/>
      <c r="TMX89" s="41"/>
      <c r="TMY89" s="41"/>
      <c r="TMZ89" s="41"/>
      <c r="TNA89" s="41"/>
      <c r="TNB89" s="41"/>
      <c r="TNC89" s="41"/>
      <c r="TND89" s="41"/>
      <c r="TNE89" s="41"/>
      <c r="TNF89" s="41"/>
      <c r="TNG89" s="41"/>
      <c r="TNH89" s="41"/>
      <c r="TNI89" s="41"/>
      <c r="TNJ89" s="41"/>
      <c r="TNK89" s="41"/>
      <c r="TNL89" s="41"/>
      <c r="TNM89" s="41"/>
      <c r="TNN89" s="41"/>
      <c r="TNO89" s="41"/>
      <c r="TNP89" s="41"/>
      <c r="TNQ89" s="41"/>
      <c r="TNR89" s="41"/>
      <c r="TNS89" s="41"/>
      <c r="TNT89" s="41"/>
      <c r="TNU89" s="41"/>
      <c r="TNV89" s="41"/>
      <c r="TNW89" s="41"/>
      <c r="TNX89" s="41"/>
      <c r="TNY89" s="41"/>
      <c r="TNZ89" s="41"/>
      <c r="TOA89" s="41"/>
      <c r="TOB89" s="41"/>
      <c r="TOC89" s="41"/>
      <c r="TOD89" s="41"/>
      <c r="TOE89" s="41"/>
      <c r="TOF89" s="41"/>
      <c r="TOG89" s="41"/>
      <c r="TOH89" s="41"/>
      <c r="TOI89" s="41"/>
      <c r="TOJ89" s="41"/>
      <c r="TOK89" s="41"/>
      <c r="TOL89" s="41"/>
      <c r="TOM89" s="41"/>
      <c r="TON89" s="41"/>
      <c r="TOO89" s="41"/>
      <c r="TOP89" s="41"/>
      <c r="TOQ89" s="41"/>
      <c r="TOR89" s="41"/>
      <c r="TOS89" s="41"/>
      <c r="TOT89" s="41"/>
      <c r="TOU89" s="41"/>
      <c r="TOV89" s="41"/>
      <c r="TOW89" s="41"/>
      <c r="TOX89" s="41"/>
      <c r="TOY89" s="41"/>
      <c r="TOZ89" s="41"/>
      <c r="TPA89" s="41"/>
      <c r="TPB89" s="41"/>
      <c r="TPC89" s="41"/>
      <c r="TPD89" s="41"/>
      <c r="TPE89" s="41"/>
      <c r="TPF89" s="41"/>
      <c r="TPG89" s="41"/>
      <c r="TPH89" s="41"/>
      <c r="TPI89" s="41"/>
      <c r="TPJ89" s="41"/>
      <c r="TPK89" s="41"/>
      <c r="TPL89" s="41"/>
      <c r="TPM89" s="41"/>
      <c r="TPN89" s="41"/>
      <c r="TPO89" s="41"/>
      <c r="TPP89" s="41"/>
      <c r="TPQ89" s="41"/>
      <c r="TPR89" s="41"/>
      <c r="TPS89" s="41"/>
      <c r="TPT89" s="41"/>
      <c r="TPU89" s="41"/>
      <c r="TPV89" s="41"/>
      <c r="TPW89" s="41"/>
      <c r="TPX89" s="41"/>
      <c r="TPY89" s="41"/>
      <c r="TPZ89" s="41"/>
      <c r="TQA89" s="41"/>
      <c r="TQB89" s="41"/>
      <c r="TQC89" s="41"/>
      <c r="TQD89" s="41"/>
      <c r="TQE89" s="41"/>
      <c r="TQF89" s="41"/>
      <c r="TQG89" s="41"/>
      <c r="TQH89" s="41"/>
      <c r="TQI89" s="41"/>
      <c r="TQJ89" s="41"/>
      <c r="TQK89" s="41"/>
      <c r="TQL89" s="41"/>
      <c r="TQM89" s="41"/>
      <c r="TQN89" s="41"/>
      <c r="TQO89" s="41"/>
      <c r="TQP89" s="41"/>
      <c r="TQQ89" s="41"/>
      <c r="TQR89" s="41"/>
      <c r="TQS89" s="41"/>
      <c r="TQT89" s="41"/>
      <c r="TQU89" s="41"/>
      <c r="TQV89" s="41"/>
      <c r="TQW89" s="41"/>
      <c r="TQX89" s="41"/>
      <c r="TQY89" s="41"/>
      <c r="TQZ89" s="41"/>
      <c r="TRA89" s="41"/>
      <c r="TRB89" s="41"/>
      <c r="TRC89" s="41"/>
      <c r="TRD89" s="41"/>
      <c r="TRE89" s="41"/>
      <c r="TRF89" s="41"/>
      <c r="TRG89" s="41"/>
      <c r="TRH89" s="41"/>
      <c r="TRI89" s="41"/>
      <c r="TRJ89" s="41"/>
      <c r="TRK89" s="41"/>
      <c r="TRL89" s="41"/>
      <c r="TRM89" s="41"/>
      <c r="TRN89" s="41"/>
      <c r="TRO89" s="41"/>
      <c r="TRP89" s="41"/>
      <c r="TRQ89" s="41"/>
      <c r="TRR89" s="41"/>
      <c r="TRS89" s="41"/>
      <c r="TRT89" s="41"/>
      <c r="TRU89" s="41"/>
      <c r="TRV89" s="41"/>
      <c r="TRW89" s="41"/>
      <c r="TRX89" s="41"/>
      <c r="TRY89" s="41"/>
      <c r="TRZ89" s="41"/>
      <c r="TSA89" s="41"/>
      <c r="TSB89" s="41"/>
      <c r="TSC89" s="41"/>
      <c r="TSD89" s="41"/>
      <c r="TSE89" s="41"/>
      <c r="TSF89" s="41"/>
      <c r="TSG89" s="41"/>
      <c r="TSH89" s="41"/>
      <c r="TSI89" s="41"/>
      <c r="TSJ89" s="41"/>
      <c r="TSK89" s="41"/>
      <c r="TSL89" s="41"/>
      <c r="TSM89" s="41"/>
      <c r="TSN89" s="41"/>
      <c r="TSO89" s="41"/>
      <c r="TSP89" s="41"/>
      <c r="TSQ89" s="41"/>
      <c r="TSR89" s="41"/>
      <c r="TSS89" s="41"/>
      <c r="TST89" s="41"/>
      <c r="TSU89" s="41"/>
      <c r="TSV89" s="41"/>
      <c r="TSW89" s="41"/>
      <c r="TSX89" s="41"/>
      <c r="TSY89" s="41"/>
      <c r="TSZ89" s="41"/>
      <c r="TTA89" s="41"/>
      <c r="TTB89" s="41"/>
      <c r="TTC89" s="41"/>
      <c r="TTD89" s="41"/>
      <c r="TTE89" s="41"/>
      <c r="TTF89" s="41"/>
      <c r="TTG89" s="41"/>
      <c r="TTH89" s="41"/>
      <c r="TTI89" s="41"/>
      <c r="TTJ89" s="41"/>
      <c r="TTK89" s="41"/>
      <c r="TTL89" s="41"/>
      <c r="TTM89" s="41"/>
      <c r="TTN89" s="41"/>
      <c r="TTO89" s="41"/>
      <c r="TTP89" s="41"/>
      <c r="TTQ89" s="41"/>
      <c r="TTR89" s="41"/>
      <c r="TTS89" s="41"/>
      <c r="TTT89" s="41"/>
      <c r="TTU89" s="41"/>
      <c r="TTV89" s="41"/>
      <c r="TTW89" s="41"/>
      <c r="TTX89" s="41"/>
      <c r="TTY89" s="41"/>
      <c r="TTZ89" s="41"/>
      <c r="TUA89" s="41"/>
      <c r="TUB89" s="41"/>
      <c r="TUC89" s="41"/>
      <c r="TUD89" s="41"/>
      <c r="TUE89" s="41"/>
      <c r="TUF89" s="41"/>
      <c r="TUG89" s="41"/>
      <c r="TUH89" s="41"/>
      <c r="TUI89" s="41"/>
      <c r="TUJ89" s="41"/>
      <c r="TUK89" s="41"/>
      <c r="TUL89" s="41"/>
      <c r="TUM89" s="41"/>
      <c r="TUN89" s="41"/>
      <c r="TUO89" s="41"/>
      <c r="TUP89" s="41"/>
      <c r="TUQ89" s="41"/>
      <c r="TUR89" s="41"/>
      <c r="TUS89" s="41"/>
      <c r="TUT89" s="41"/>
      <c r="TUU89" s="41"/>
      <c r="TUV89" s="41"/>
      <c r="TUW89" s="41"/>
      <c r="TUX89" s="41"/>
      <c r="TUY89" s="41"/>
      <c r="TUZ89" s="41"/>
      <c r="TVA89" s="41"/>
      <c r="TVB89" s="41"/>
      <c r="TVC89" s="41"/>
      <c r="TVD89" s="41"/>
      <c r="TVE89" s="41"/>
      <c r="TVF89" s="41"/>
      <c r="TVG89" s="41"/>
      <c r="TVH89" s="41"/>
      <c r="TVI89" s="41"/>
      <c r="TVJ89" s="41"/>
      <c r="TVK89" s="41"/>
      <c r="TVL89" s="41"/>
      <c r="TVM89" s="41"/>
      <c r="TVN89" s="41"/>
      <c r="TVO89" s="41"/>
      <c r="TVP89" s="41"/>
      <c r="TVQ89" s="41"/>
      <c r="TVR89" s="41"/>
      <c r="TVS89" s="41"/>
      <c r="TVT89" s="41"/>
      <c r="TVU89" s="41"/>
      <c r="TVV89" s="41"/>
      <c r="TVW89" s="41"/>
      <c r="TVX89" s="41"/>
      <c r="TVY89" s="41"/>
      <c r="TVZ89" s="41"/>
      <c r="TWA89" s="41"/>
      <c r="TWB89" s="41"/>
      <c r="TWC89" s="41"/>
      <c r="TWD89" s="41"/>
      <c r="TWE89" s="41"/>
      <c r="TWF89" s="41"/>
      <c r="TWG89" s="41"/>
      <c r="TWH89" s="41"/>
      <c r="TWI89" s="41"/>
      <c r="TWJ89" s="41"/>
      <c r="TWK89" s="41"/>
      <c r="TWL89" s="41"/>
      <c r="TWM89" s="41"/>
      <c r="TWN89" s="41"/>
      <c r="TWO89" s="41"/>
      <c r="TWP89" s="41"/>
      <c r="TWQ89" s="41"/>
      <c r="TWR89" s="41"/>
      <c r="TWS89" s="41"/>
      <c r="TWT89" s="41"/>
      <c r="TWU89" s="41"/>
      <c r="TWV89" s="41"/>
      <c r="TWW89" s="41"/>
      <c r="TWX89" s="41"/>
      <c r="TWY89" s="41"/>
      <c r="TWZ89" s="41"/>
      <c r="TXA89" s="41"/>
      <c r="TXB89" s="41"/>
      <c r="TXC89" s="41"/>
      <c r="TXD89" s="41"/>
      <c r="TXE89" s="41"/>
      <c r="TXF89" s="41"/>
      <c r="TXG89" s="41"/>
      <c r="TXH89" s="41"/>
      <c r="TXI89" s="41"/>
      <c r="TXJ89" s="41"/>
      <c r="TXK89" s="41"/>
      <c r="TXL89" s="41"/>
      <c r="TXM89" s="41"/>
      <c r="TXN89" s="41"/>
      <c r="TXO89" s="41"/>
      <c r="TXP89" s="41"/>
      <c r="TXQ89" s="41"/>
      <c r="TXR89" s="41"/>
      <c r="TXS89" s="41"/>
      <c r="TXT89" s="41"/>
      <c r="TXU89" s="41"/>
      <c r="TXV89" s="41"/>
      <c r="TXW89" s="41"/>
      <c r="TXX89" s="41"/>
      <c r="TXY89" s="41"/>
      <c r="TXZ89" s="41"/>
      <c r="TYA89" s="41"/>
      <c r="TYB89" s="41"/>
      <c r="TYC89" s="41"/>
      <c r="TYD89" s="41"/>
      <c r="TYE89" s="41"/>
      <c r="TYF89" s="41"/>
      <c r="TYG89" s="41"/>
      <c r="TYH89" s="41"/>
      <c r="TYI89" s="41"/>
      <c r="TYJ89" s="41"/>
      <c r="TYK89" s="41"/>
      <c r="TYL89" s="41"/>
      <c r="TYM89" s="41"/>
      <c r="TYN89" s="41"/>
      <c r="TYO89" s="41"/>
      <c r="TYP89" s="41"/>
      <c r="TYQ89" s="41"/>
      <c r="TYR89" s="41"/>
      <c r="TYS89" s="41"/>
      <c r="TYT89" s="41"/>
      <c r="TYU89" s="41"/>
      <c r="TYV89" s="41"/>
      <c r="TYW89" s="41"/>
      <c r="TYX89" s="41"/>
      <c r="TYY89" s="41"/>
      <c r="TYZ89" s="41"/>
      <c r="TZA89" s="41"/>
      <c r="TZB89" s="41"/>
      <c r="TZC89" s="41"/>
      <c r="TZD89" s="41"/>
      <c r="TZE89" s="41"/>
      <c r="TZF89" s="41"/>
      <c r="TZG89" s="41"/>
      <c r="TZH89" s="41"/>
      <c r="TZI89" s="41"/>
      <c r="TZJ89" s="41"/>
      <c r="TZK89" s="41"/>
      <c r="TZL89" s="41"/>
      <c r="TZM89" s="41"/>
      <c r="TZN89" s="41"/>
      <c r="TZO89" s="41"/>
      <c r="TZP89" s="41"/>
      <c r="TZQ89" s="41"/>
      <c r="TZR89" s="41"/>
      <c r="TZS89" s="41"/>
      <c r="TZT89" s="41"/>
      <c r="TZU89" s="41"/>
      <c r="TZV89" s="41"/>
      <c r="TZW89" s="41"/>
      <c r="TZX89" s="41"/>
      <c r="TZY89" s="41"/>
      <c r="TZZ89" s="41"/>
      <c r="UAA89" s="41"/>
      <c r="UAB89" s="41"/>
      <c r="UAC89" s="41"/>
      <c r="UAD89" s="41"/>
      <c r="UAE89" s="41"/>
      <c r="UAF89" s="41"/>
      <c r="UAG89" s="41"/>
      <c r="UAH89" s="41"/>
      <c r="UAI89" s="41"/>
      <c r="UAJ89" s="41"/>
      <c r="UAK89" s="41"/>
      <c r="UAL89" s="41"/>
      <c r="UAM89" s="41"/>
      <c r="UAN89" s="41"/>
      <c r="UAO89" s="41"/>
      <c r="UAP89" s="41"/>
      <c r="UAQ89" s="41"/>
      <c r="UAR89" s="41"/>
      <c r="UAS89" s="41"/>
      <c r="UAT89" s="41"/>
      <c r="UAU89" s="41"/>
      <c r="UAV89" s="41"/>
      <c r="UAW89" s="41"/>
      <c r="UAX89" s="41"/>
      <c r="UAY89" s="41"/>
      <c r="UAZ89" s="41"/>
      <c r="UBA89" s="41"/>
      <c r="UBB89" s="41"/>
      <c r="UBC89" s="41"/>
      <c r="UBD89" s="41"/>
      <c r="UBE89" s="41"/>
      <c r="UBF89" s="41"/>
      <c r="UBG89" s="41"/>
      <c r="UBH89" s="41"/>
      <c r="UBI89" s="41"/>
      <c r="UBJ89" s="41"/>
      <c r="UBK89" s="41"/>
      <c r="UBL89" s="41"/>
      <c r="UBM89" s="41"/>
      <c r="UBN89" s="41"/>
      <c r="UBO89" s="41"/>
      <c r="UBP89" s="41"/>
      <c r="UBQ89" s="41"/>
      <c r="UBR89" s="41"/>
      <c r="UBS89" s="41"/>
      <c r="UBT89" s="41"/>
      <c r="UBU89" s="41"/>
      <c r="UBV89" s="41"/>
      <c r="UBW89" s="41"/>
      <c r="UBX89" s="41"/>
      <c r="UBY89" s="41"/>
      <c r="UBZ89" s="41"/>
      <c r="UCA89" s="41"/>
      <c r="UCB89" s="41"/>
      <c r="UCC89" s="41"/>
      <c r="UCD89" s="41"/>
      <c r="UCE89" s="41"/>
      <c r="UCF89" s="41"/>
      <c r="UCG89" s="41"/>
      <c r="UCH89" s="41"/>
      <c r="UCI89" s="41"/>
      <c r="UCJ89" s="41"/>
      <c r="UCK89" s="41"/>
      <c r="UCL89" s="41"/>
      <c r="UCM89" s="41"/>
      <c r="UCN89" s="41"/>
      <c r="UCO89" s="41"/>
      <c r="UCP89" s="41"/>
      <c r="UCQ89" s="41"/>
      <c r="UCR89" s="41"/>
      <c r="UCS89" s="41"/>
      <c r="UCT89" s="41"/>
      <c r="UCU89" s="41"/>
      <c r="UCV89" s="41"/>
      <c r="UCW89" s="41"/>
      <c r="UCX89" s="41"/>
      <c r="UCY89" s="41"/>
      <c r="UCZ89" s="41"/>
      <c r="UDA89" s="41"/>
      <c r="UDB89" s="41"/>
      <c r="UDC89" s="41"/>
      <c r="UDD89" s="41"/>
      <c r="UDE89" s="41"/>
      <c r="UDF89" s="41"/>
      <c r="UDG89" s="41"/>
      <c r="UDH89" s="41"/>
      <c r="UDI89" s="41"/>
      <c r="UDJ89" s="41"/>
      <c r="UDK89" s="41"/>
      <c r="UDL89" s="41"/>
      <c r="UDM89" s="41"/>
      <c r="UDN89" s="41"/>
      <c r="UDO89" s="41"/>
      <c r="UDP89" s="41"/>
      <c r="UDQ89" s="41"/>
      <c r="UDR89" s="41"/>
      <c r="UDS89" s="41"/>
      <c r="UDT89" s="41"/>
      <c r="UDU89" s="41"/>
      <c r="UDV89" s="41"/>
      <c r="UDW89" s="41"/>
      <c r="UDX89" s="41"/>
      <c r="UDY89" s="41"/>
      <c r="UDZ89" s="41"/>
      <c r="UEA89" s="41"/>
      <c r="UEB89" s="41"/>
      <c r="UEC89" s="41"/>
      <c r="UED89" s="41"/>
      <c r="UEE89" s="41"/>
      <c r="UEF89" s="41"/>
      <c r="UEG89" s="41"/>
      <c r="UEH89" s="41"/>
      <c r="UEI89" s="41"/>
      <c r="UEJ89" s="41"/>
      <c r="UEK89" s="41"/>
      <c r="UEL89" s="41"/>
      <c r="UEM89" s="41"/>
      <c r="UEN89" s="41"/>
      <c r="UEO89" s="41"/>
      <c r="UEP89" s="41"/>
      <c r="UEQ89" s="41"/>
      <c r="UER89" s="41"/>
      <c r="UES89" s="41"/>
      <c r="UET89" s="41"/>
      <c r="UEU89" s="41"/>
      <c r="UEV89" s="41"/>
      <c r="UEW89" s="41"/>
      <c r="UEX89" s="41"/>
      <c r="UEY89" s="41"/>
      <c r="UEZ89" s="41"/>
      <c r="UFA89" s="41"/>
      <c r="UFB89" s="41"/>
      <c r="UFC89" s="41"/>
      <c r="UFD89" s="41"/>
      <c r="UFE89" s="41"/>
      <c r="UFF89" s="41"/>
      <c r="UFG89" s="41"/>
      <c r="UFH89" s="41"/>
      <c r="UFI89" s="41"/>
      <c r="UFJ89" s="41"/>
      <c r="UFK89" s="41"/>
      <c r="UFL89" s="41"/>
      <c r="UFM89" s="41"/>
      <c r="UFN89" s="41"/>
      <c r="UFO89" s="41"/>
      <c r="UFP89" s="41"/>
      <c r="UFQ89" s="41"/>
      <c r="UFR89" s="41"/>
      <c r="UFS89" s="41"/>
      <c r="UFT89" s="41"/>
      <c r="UFU89" s="41"/>
      <c r="UFV89" s="41"/>
      <c r="UFW89" s="41"/>
      <c r="UFX89" s="41"/>
      <c r="UFY89" s="41"/>
      <c r="UFZ89" s="41"/>
      <c r="UGA89" s="41"/>
      <c r="UGB89" s="41"/>
      <c r="UGC89" s="41"/>
      <c r="UGD89" s="41"/>
      <c r="UGE89" s="41"/>
      <c r="UGF89" s="41"/>
      <c r="UGG89" s="41"/>
      <c r="UGH89" s="41"/>
      <c r="UGI89" s="41"/>
      <c r="UGJ89" s="41"/>
      <c r="UGK89" s="41"/>
      <c r="UGL89" s="41"/>
      <c r="UGM89" s="41"/>
      <c r="UGN89" s="41"/>
      <c r="UGO89" s="41"/>
      <c r="UGP89" s="41"/>
      <c r="UGQ89" s="41"/>
      <c r="UGR89" s="41"/>
      <c r="UGS89" s="41"/>
      <c r="UGT89" s="41"/>
      <c r="UGU89" s="41"/>
      <c r="UGV89" s="41"/>
      <c r="UGW89" s="41"/>
      <c r="UGX89" s="41"/>
      <c r="UGY89" s="41"/>
      <c r="UGZ89" s="41"/>
      <c r="UHA89" s="41"/>
      <c r="UHB89" s="41"/>
      <c r="UHC89" s="41"/>
      <c r="UHD89" s="41"/>
      <c r="UHE89" s="41"/>
      <c r="UHF89" s="41"/>
      <c r="UHG89" s="41"/>
      <c r="UHH89" s="41"/>
      <c r="UHI89" s="41"/>
      <c r="UHJ89" s="41"/>
      <c r="UHK89" s="41"/>
      <c r="UHL89" s="41"/>
      <c r="UHM89" s="41"/>
      <c r="UHN89" s="41"/>
      <c r="UHO89" s="41"/>
      <c r="UHP89" s="41"/>
      <c r="UHQ89" s="41"/>
      <c r="UHR89" s="41"/>
      <c r="UHS89" s="41"/>
      <c r="UHT89" s="41"/>
      <c r="UHU89" s="41"/>
      <c r="UHV89" s="41"/>
      <c r="UHW89" s="41"/>
      <c r="UHX89" s="41"/>
      <c r="UHY89" s="41"/>
      <c r="UHZ89" s="41"/>
      <c r="UIA89" s="41"/>
      <c r="UIB89" s="41"/>
      <c r="UIC89" s="41"/>
      <c r="UID89" s="41"/>
      <c r="UIE89" s="41"/>
      <c r="UIF89" s="41"/>
      <c r="UIG89" s="41"/>
      <c r="UIH89" s="41"/>
      <c r="UII89" s="41"/>
      <c r="UIJ89" s="41"/>
      <c r="UIK89" s="41"/>
      <c r="UIL89" s="41"/>
      <c r="UIM89" s="41"/>
      <c r="UIN89" s="41"/>
      <c r="UIO89" s="41"/>
      <c r="UIP89" s="41"/>
      <c r="UIQ89" s="41"/>
      <c r="UIR89" s="41"/>
      <c r="UIS89" s="41"/>
      <c r="UIT89" s="41"/>
      <c r="UIU89" s="41"/>
      <c r="UIV89" s="41"/>
      <c r="UIW89" s="41"/>
      <c r="UIX89" s="41"/>
      <c r="UIY89" s="41"/>
      <c r="UIZ89" s="41"/>
      <c r="UJA89" s="41"/>
      <c r="UJB89" s="41"/>
      <c r="UJC89" s="41"/>
      <c r="UJD89" s="41"/>
      <c r="UJE89" s="41"/>
      <c r="UJF89" s="41"/>
      <c r="UJG89" s="41"/>
      <c r="UJH89" s="41"/>
      <c r="UJI89" s="41"/>
      <c r="UJJ89" s="41"/>
      <c r="UJK89" s="41"/>
      <c r="UJL89" s="41"/>
      <c r="UJM89" s="41"/>
      <c r="UJN89" s="41"/>
      <c r="UJO89" s="41"/>
      <c r="UJP89" s="41"/>
      <c r="UJQ89" s="41"/>
      <c r="UJR89" s="41"/>
      <c r="UJS89" s="41"/>
      <c r="UJT89" s="41"/>
      <c r="UJU89" s="41"/>
      <c r="UJV89" s="41"/>
      <c r="UJW89" s="41"/>
      <c r="UJX89" s="41"/>
      <c r="UJY89" s="41"/>
      <c r="UJZ89" s="41"/>
      <c r="UKA89" s="41"/>
      <c r="UKB89" s="41"/>
      <c r="UKC89" s="41"/>
      <c r="UKD89" s="41"/>
      <c r="UKE89" s="41"/>
      <c r="UKF89" s="41"/>
      <c r="UKG89" s="41"/>
      <c r="UKH89" s="41"/>
      <c r="UKI89" s="41"/>
      <c r="UKJ89" s="41"/>
      <c r="UKK89" s="41"/>
      <c r="UKL89" s="41"/>
      <c r="UKM89" s="41"/>
      <c r="UKN89" s="41"/>
      <c r="UKO89" s="41"/>
      <c r="UKP89" s="41"/>
      <c r="UKQ89" s="41"/>
      <c r="UKR89" s="41"/>
      <c r="UKS89" s="41"/>
      <c r="UKT89" s="41"/>
      <c r="UKU89" s="41"/>
      <c r="UKV89" s="41"/>
      <c r="UKW89" s="41"/>
      <c r="UKX89" s="41"/>
      <c r="UKY89" s="41"/>
      <c r="UKZ89" s="41"/>
      <c r="ULA89" s="41"/>
      <c r="ULB89" s="41"/>
      <c r="ULC89" s="41"/>
      <c r="ULD89" s="41"/>
      <c r="ULE89" s="41"/>
      <c r="ULF89" s="41"/>
      <c r="ULG89" s="41"/>
      <c r="ULH89" s="41"/>
      <c r="ULI89" s="41"/>
      <c r="ULJ89" s="41"/>
      <c r="ULK89" s="41"/>
      <c r="ULL89" s="41"/>
      <c r="ULM89" s="41"/>
      <c r="ULN89" s="41"/>
      <c r="ULO89" s="41"/>
      <c r="ULP89" s="41"/>
      <c r="ULQ89" s="41"/>
      <c r="ULR89" s="41"/>
      <c r="ULS89" s="41"/>
      <c r="ULT89" s="41"/>
      <c r="ULU89" s="41"/>
      <c r="ULV89" s="41"/>
      <c r="ULW89" s="41"/>
      <c r="ULX89" s="41"/>
      <c r="ULY89" s="41"/>
      <c r="ULZ89" s="41"/>
      <c r="UMA89" s="41"/>
      <c r="UMB89" s="41"/>
      <c r="UMC89" s="41"/>
      <c r="UMD89" s="41"/>
      <c r="UME89" s="41"/>
      <c r="UMF89" s="41"/>
      <c r="UMG89" s="41"/>
      <c r="UMH89" s="41"/>
      <c r="UMI89" s="41"/>
      <c r="UMJ89" s="41"/>
      <c r="UMK89" s="41"/>
      <c r="UML89" s="41"/>
      <c r="UMM89" s="41"/>
      <c r="UMN89" s="41"/>
      <c r="UMO89" s="41"/>
      <c r="UMP89" s="41"/>
      <c r="UMQ89" s="41"/>
      <c r="UMR89" s="41"/>
      <c r="UMS89" s="41"/>
      <c r="UMT89" s="41"/>
      <c r="UMU89" s="41"/>
      <c r="UMV89" s="41"/>
      <c r="UMW89" s="41"/>
      <c r="UMX89" s="41"/>
      <c r="UMY89" s="41"/>
      <c r="UMZ89" s="41"/>
      <c r="UNA89" s="41"/>
      <c r="UNB89" s="41"/>
      <c r="UNC89" s="41"/>
      <c r="UND89" s="41"/>
      <c r="UNE89" s="41"/>
      <c r="UNF89" s="41"/>
      <c r="UNG89" s="41"/>
      <c r="UNH89" s="41"/>
      <c r="UNI89" s="41"/>
      <c r="UNJ89" s="41"/>
      <c r="UNK89" s="41"/>
      <c r="UNL89" s="41"/>
      <c r="UNM89" s="41"/>
      <c r="UNN89" s="41"/>
      <c r="UNO89" s="41"/>
      <c r="UNP89" s="41"/>
      <c r="UNQ89" s="41"/>
      <c r="UNR89" s="41"/>
      <c r="UNS89" s="41"/>
      <c r="UNT89" s="41"/>
      <c r="UNU89" s="41"/>
      <c r="UNV89" s="41"/>
      <c r="UNW89" s="41"/>
      <c r="UNX89" s="41"/>
      <c r="UNY89" s="41"/>
      <c r="UNZ89" s="41"/>
      <c r="UOA89" s="41"/>
      <c r="UOB89" s="41"/>
      <c r="UOC89" s="41"/>
      <c r="UOD89" s="41"/>
      <c r="UOE89" s="41"/>
      <c r="UOF89" s="41"/>
      <c r="UOG89" s="41"/>
      <c r="UOH89" s="41"/>
      <c r="UOI89" s="41"/>
      <c r="UOJ89" s="41"/>
      <c r="UOK89" s="41"/>
      <c r="UOL89" s="41"/>
      <c r="UOM89" s="41"/>
      <c r="UON89" s="41"/>
      <c r="UOO89" s="41"/>
      <c r="UOP89" s="41"/>
      <c r="UOQ89" s="41"/>
      <c r="UOR89" s="41"/>
      <c r="UOS89" s="41"/>
      <c r="UOT89" s="41"/>
      <c r="UOU89" s="41"/>
      <c r="UOV89" s="41"/>
      <c r="UOW89" s="41"/>
      <c r="UOX89" s="41"/>
      <c r="UOY89" s="41"/>
      <c r="UOZ89" s="41"/>
      <c r="UPA89" s="41"/>
      <c r="UPB89" s="41"/>
      <c r="UPC89" s="41"/>
      <c r="UPD89" s="41"/>
      <c r="UPE89" s="41"/>
      <c r="UPF89" s="41"/>
      <c r="UPG89" s="41"/>
      <c r="UPH89" s="41"/>
      <c r="UPI89" s="41"/>
      <c r="UPJ89" s="41"/>
      <c r="UPK89" s="41"/>
      <c r="UPL89" s="41"/>
      <c r="UPM89" s="41"/>
      <c r="UPN89" s="41"/>
      <c r="UPO89" s="41"/>
      <c r="UPP89" s="41"/>
      <c r="UPQ89" s="41"/>
      <c r="UPR89" s="41"/>
      <c r="UPS89" s="41"/>
      <c r="UPT89" s="41"/>
      <c r="UPU89" s="41"/>
      <c r="UPV89" s="41"/>
      <c r="UPW89" s="41"/>
      <c r="UPX89" s="41"/>
      <c r="UPY89" s="41"/>
      <c r="UPZ89" s="41"/>
      <c r="UQA89" s="41"/>
      <c r="UQB89" s="41"/>
      <c r="UQC89" s="41"/>
      <c r="UQD89" s="41"/>
      <c r="UQE89" s="41"/>
      <c r="UQF89" s="41"/>
      <c r="UQG89" s="41"/>
      <c r="UQH89" s="41"/>
      <c r="UQI89" s="41"/>
      <c r="UQJ89" s="41"/>
      <c r="UQK89" s="41"/>
      <c r="UQL89" s="41"/>
      <c r="UQM89" s="41"/>
      <c r="UQN89" s="41"/>
      <c r="UQO89" s="41"/>
      <c r="UQP89" s="41"/>
      <c r="UQQ89" s="41"/>
      <c r="UQR89" s="41"/>
      <c r="UQS89" s="41"/>
      <c r="UQT89" s="41"/>
      <c r="UQU89" s="41"/>
      <c r="UQV89" s="41"/>
      <c r="UQW89" s="41"/>
      <c r="UQX89" s="41"/>
      <c r="UQY89" s="41"/>
      <c r="UQZ89" s="41"/>
      <c r="URA89" s="41"/>
      <c r="URB89" s="41"/>
      <c r="URC89" s="41"/>
      <c r="URD89" s="41"/>
      <c r="URE89" s="41"/>
      <c r="URF89" s="41"/>
      <c r="URG89" s="41"/>
      <c r="URH89" s="41"/>
      <c r="URI89" s="41"/>
      <c r="URJ89" s="41"/>
      <c r="URK89" s="41"/>
      <c r="URL89" s="41"/>
      <c r="URM89" s="41"/>
      <c r="URN89" s="41"/>
      <c r="URO89" s="41"/>
      <c r="URP89" s="41"/>
      <c r="URQ89" s="41"/>
      <c r="URR89" s="41"/>
      <c r="URS89" s="41"/>
      <c r="URT89" s="41"/>
      <c r="URU89" s="41"/>
      <c r="URV89" s="41"/>
      <c r="URW89" s="41"/>
      <c r="URX89" s="41"/>
      <c r="URY89" s="41"/>
      <c r="URZ89" s="41"/>
      <c r="USA89" s="41"/>
      <c r="USB89" s="41"/>
      <c r="USC89" s="41"/>
      <c r="USD89" s="41"/>
      <c r="USE89" s="41"/>
      <c r="USF89" s="41"/>
      <c r="USG89" s="41"/>
      <c r="USH89" s="41"/>
      <c r="USI89" s="41"/>
      <c r="USJ89" s="41"/>
      <c r="USK89" s="41"/>
      <c r="USL89" s="41"/>
      <c r="USM89" s="41"/>
      <c r="USN89" s="41"/>
      <c r="USO89" s="41"/>
      <c r="USP89" s="41"/>
      <c r="USQ89" s="41"/>
      <c r="USR89" s="41"/>
      <c r="USS89" s="41"/>
      <c r="UST89" s="41"/>
      <c r="USU89" s="41"/>
      <c r="USV89" s="41"/>
      <c r="USW89" s="41"/>
      <c r="USX89" s="41"/>
      <c r="USY89" s="41"/>
      <c r="USZ89" s="41"/>
      <c r="UTA89" s="41"/>
      <c r="UTB89" s="41"/>
      <c r="UTC89" s="41"/>
      <c r="UTD89" s="41"/>
      <c r="UTE89" s="41"/>
      <c r="UTF89" s="41"/>
      <c r="UTG89" s="41"/>
      <c r="UTH89" s="41"/>
      <c r="UTI89" s="41"/>
      <c r="UTJ89" s="41"/>
      <c r="UTK89" s="41"/>
      <c r="UTL89" s="41"/>
      <c r="UTM89" s="41"/>
      <c r="UTN89" s="41"/>
      <c r="UTO89" s="41"/>
      <c r="UTP89" s="41"/>
      <c r="UTQ89" s="41"/>
      <c r="UTR89" s="41"/>
      <c r="UTS89" s="41"/>
      <c r="UTT89" s="41"/>
      <c r="UTU89" s="41"/>
      <c r="UTV89" s="41"/>
      <c r="UTW89" s="41"/>
      <c r="UTX89" s="41"/>
      <c r="UTY89" s="41"/>
      <c r="UTZ89" s="41"/>
      <c r="UUA89" s="41"/>
      <c r="UUB89" s="41"/>
      <c r="UUC89" s="41"/>
      <c r="UUD89" s="41"/>
      <c r="UUE89" s="41"/>
      <c r="UUF89" s="41"/>
      <c r="UUG89" s="41"/>
      <c r="UUH89" s="41"/>
      <c r="UUI89" s="41"/>
      <c r="UUJ89" s="41"/>
      <c r="UUK89" s="41"/>
      <c r="UUL89" s="41"/>
      <c r="UUM89" s="41"/>
      <c r="UUN89" s="41"/>
      <c r="UUO89" s="41"/>
      <c r="UUP89" s="41"/>
      <c r="UUQ89" s="41"/>
      <c r="UUR89" s="41"/>
      <c r="UUS89" s="41"/>
      <c r="UUT89" s="41"/>
      <c r="UUU89" s="41"/>
      <c r="UUV89" s="41"/>
      <c r="UUW89" s="41"/>
      <c r="UUX89" s="41"/>
      <c r="UUY89" s="41"/>
      <c r="UUZ89" s="41"/>
      <c r="UVA89" s="41"/>
      <c r="UVB89" s="41"/>
      <c r="UVC89" s="41"/>
      <c r="UVD89" s="41"/>
      <c r="UVE89" s="41"/>
      <c r="UVF89" s="41"/>
      <c r="UVG89" s="41"/>
      <c r="UVH89" s="41"/>
      <c r="UVI89" s="41"/>
      <c r="UVJ89" s="41"/>
      <c r="UVK89" s="41"/>
      <c r="UVL89" s="41"/>
      <c r="UVM89" s="41"/>
      <c r="UVN89" s="41"/>
      <c r="UVO89" s="41"/>
      <c r="UVP89" s="41"/>
      <c r="UVQ89" s="41"/>
      <c r="UVR89" s="41"/>
      <c r="UVS89" s="41"/>
      <c r="UVT89" s="41"/>
      <c r="UVU89" s="41"/>
      <c r="UVV89" s="41"/>
      <c r="UVW89" s="41"/>
      <c r="UVX89" s="41"/>
      <c r="UVY89" s="41"/>
      <c r="UVZ89" s="41"/>
      <c r="UWA89" s="41"/>
      <c r="UWB89" s="41"/>
      <c r="UWC89" s="41"/>
      <c r="UWD89" s="41"/>
      <c r="UWE89" s="41"/>
      <c r="UWF89" s="41"/>
      <c r="UWG89" s="41"/>
      <c r="UWH89" s="41"/>
      <c r="UWI89" s="41"/>
      <c r="UWJ89" s="41"/>
      <c r="UWK89" s="41"/>
      <c r="UWL89" s="41"/>
      <c r="UWM89" s="41"/>
      <c r="UWN89" s="41"/>
      <c r="UWO89" s="41"/>
      <c r="UWP89" s="41"/>
      <c r="UWQ89" s="41"/>
      <c r="UWR89" s="41"/>
      <c r="UWS89" s="41"/>
      <c r="UWT89" s="41"/>
      <c r="UWU89" s="41"/>
      <c r="UWV89" s="41"/>
      <c r="UWW89" s="41"/>
      <c r="UWX89" s="41"/>
      <c r="UWY89" s="41"/>
      <c r="UWZ89" s="41"/>
      <c r="UXA89" s="41"/>
      <c r="UXB89" s="41"/>
      <c r="UXC89" s="41"/>
      <c r="UXD89" s="41"/>
      <c r="UXE89" s="41"/>
      <c r="UXF89" s="41"/>
      <c r="UXG89" s="41"/>
      <c r="UXH89" s="41"/>
      <c r="UXI89" s="41"/>
      <c r="UXJ89" s="41"/>
      <c r="UXK89" s="41"/>
      <c r="UXL89" s="41"/>
      <c r="UXM89" s="41"/>
      <c r="UXN89" s="41"/>
      <c r="UXO89" s="41"/>
      <c r="UXP89" s="41"/>
      <c r="UXQ89" s="41"/>
      <c r="UXR89" s="41"/>
      <c r="UXS89" s="41"/>
      <c r="UXT89" s="41"/>
      <c r="UXU89" s="41"/>
      <c r="UXV89" s="41"/>
      <c r="UXW89" s="41"/>
      <c r="UXX89" s="41"/>
      <c r="UXY89" s="41"/>
      <c r="UXZ89" s="41"/>
      <c r="UYA89" s="41"/>
      <c r="UYB89" s="41"/>
      <c r="UYC89" s="41"/>
      <c r="UYD89" s="41"/>
      <c r="UYE89" s="41"/>
      <c r="UYF89" s="41"/>
      <c r="UYG89" s="41"/>
      <c r="UYH89" s="41"/>
      <c r="UYI89" s="41"/>
      <c r="UYJ89" s="41"/>
      <c r="UYK89" s="41"/>
      <c r="UYL89" s="41"/>
      <c r="UYM89" s="41"/>
      <c r="UYN89" s="41"/>
      <c r="UYO89" s="41"/>
      <c r="UYP89" s="41"/>
      <c r="UYQ89" s="41"/>
      <c r="UYR89" s="41"/>
      <c r="UYS89" s="41"/>
      <c r="UYT89" s="41"/>
      <c r="UYU89" s="41"/>
      <c r="UYV89" s="41"/>
      <c r="UYW89" s="41"/>
      <c r="UYX89" s="41"/>
      <c r="UYY89" s="41"/>
      <c r="UYZ89" s="41"/>
      <c r="UZA89" s="41"/>
      <c r="UZB89" s="41"/>
      <c r="UZC89" s="41"/>
      <c r="UZD89" s="41"/>
      <c r="UZE89" s="41"/>
      <c r="UZF89" s="41"/>
      <c r="UZG89" s="41"/>
      <c r="UZH89" s="41"/>
      <c r="UZI89" s="41"/>
      <c r="UZJ89" s="41"/>
      <c r="UZK89" s="41"/>
      <c r="UZL89" s="41"/>
      <c r="UZM89" s="41"/>
      <c r="UZN89" s="41"/>
      <c r="UZO89" s="41"/>
      <c r="UZP89" s="41"/>
      <c r="UZQ89" s="41"/>
      <c r="UZR89" s="41"/>
      <c r="UZS89" s="41"/>
      <c r="UZT89" s="41"/>
      <c r="UZU89" s="41"/>
      <c r="UZV89" s="41"/>
      <c r="UZW89" s="41"/>
      <c r="UZX89" s="41"/>
      <c r="UZY89" s="41"/>
      <c r="UZZ89" s="41"/>
      <c r="VAA89" s="41"/>
      <c r="VAB89" s="41"/>
      <c r="VAC89" s="41"/>
      <c r="VAD89" s="41"/>
      <c r="VAE89" s="41"/>
      <c r="VAF89" s="41"/>
      <c r="VAG89" s="41"/>
      <c r="VAH89" s="41"/>
      <c r="VAI89" s="41"/>
      <c r="VAJ89" s="41"/>
      <c r="VAK89" s="41"/>
      <c r="VAL89" s="41"/>
      <c r="VAM89" s="41"/>
      <c r="VAN89" s="41"/>
      <c r="VAO89" s="41"/>
      <c r="VAP89" s="41"/>
      <c r="VAQ89" s="41"/>
      <c r="VAR89" s="41"/>
      <c r="VAS89" s="41"/>
      <c r="VAT89" s="41"/>
      <c r="VAU89" s="41"/>
      <c r="VAV89" s="41"/>
      <c r="VAW89" s="41"/>
      <c r="VAX89" s="41"/>
      <c r="VAY89" s="41"/>
      <c r="VAZ89" s="41"/>
      <c r="VBA89" s="41"/>
      <c r="VBB89" s="41"/>
      <c r="VBC89" s="41"/>
      <c r="VBD89" s="41"/>
      <c r="VBE89" s="41"/>
      <c r="VBF89" s="41"/>
      <c r="VBG89" s="41"/>
      <c r="VBH89" s="41"/>
      <c r="VBI89" s="41"/>
      <c r="VBJ89" s="41"/>
      <c r="VBK89" s="41"/>
      <c r="VBL89" s="41"/>
      <c r="VBM89" s="41"/>
      <c r="VBN89" s="41"/>
      <c r="VBO89" s="41"/>
      <c r="VBP89" s="41"/>
      <c r="VBQ89" s="41"/>
      <c r="VBR89" s="41"/>
      <c r="VBS89" s="41"/>
      <c r="VBT89" s="41"/>
      <c r="VBU89" s="41"/>
      <c r="VBV89" s="41"/>
      <c r="VBW89" s="41"/>
      <c r="VBX89" s="41"/>
      <c r="VBY89" s="41"/>
      <c r="VBZ89" s="41"/>
      <c r="VCA89" s="41"/>
      <c r="VCB89" s="41"/>
      <c r="VCC89" s="41"/>
      <c r="VCD89" s="41"/>
      <c r="VCE89" s="41"/>
      <c r="VCF89" s="41"/>
      <c r="VCG89" s="41"/>
      <c r="VCH89" s="41"/>
      <c r="VCI89" s="41"/>
      <c r="VCJ89" s="41"/>
      <c r="VCK89" s="41"/>
      <c r="VCL89" s="41"/>
      <c r="VCM89" s="41"/>
      <c r="VCN89" s="41"/>
      <c r="VCO89" s="41"/>
      <c r="VCP89" s="41"/>
      <c r="VCQ89" s="41"/>
      <c r="VCR89" s="41"/>
      <c r="VCS89" s="41"/>
      <c r="VCT89" s="41"/>
      <c r="VCU89" s="41"/>
      <c r="VCV89" s="41"/>
      <c r="VCW89" s="41"/>
      <c r="VCX89" s="41"/>
      <c r="VCY89" s="41"/>
      <c r="VCZ89" s="41"/>
      <c r="VDA89" s="41"/>
      <c r="VDB89" s="41"/>
      <c r="VDC89" s="41"/>
      <c r="VDD89" s="41"/>
      <c r="VDE89" s="41"/>
      <c r="VDF89" s="41"/>
      <c r="VDG89" s="41"/>
      <c r="VDH89" s="41"/>
      <c r="VDI89" s="41"/>
      <c r="VDJ89" s="41"/>
      <c r="VDK89" s="41"/>
      <c r="VDL89" s="41"/>
      <c r="VDM89" s="41"/>
      <c r="VDN89" s="41"/>
      <c r="VDO89" s="41"/>
      <c r="VDP89" s="41"/>
      <c r="VDQ89" s="41"/>
      <c r="VDR89" s="41"/>
      <c r="VDS89" s="41"/>
      <c r="VDT89" s="41"/>
      <c r="VDU89" s="41"/>
      <c r="VDV89" s="41"/>
      <c r="VDW89" s="41"/>
      <c r="VDX89" s="41"/>
      <c r="VDY89" s="41"/>
      <c r="VDZ89" s="41"/>
      <c r="VEA89" s="41"/>
      <c r="VEB89" s="41"/>
      <c r="VEC89" s="41"/>
      <c r="VED89" s="41"/>
      <c r="VEE89" s="41"/>
      <c r="VEF89" s="41"/>
      <c r="VEG89" s="41"/>
      <c r="VEH89" s="41"/>
      <c r="VEI89" s="41"/>
      <c r="VEJ89" s="41"/>
      <c r="VEK89" s="41"/>
      <c r="VEL89" s="41"/>
      <c r="VEM89" s="41"/>
      <c r="VEN89" s="41"/>
      <c r="VEO89" s="41"/>
      <c r="VEP89" s="41"/>
      <c r="VEQ89" s="41"/>
      <c r="VER89" s="41"/>
      <c r="VES89" s="41"/>
      <c r="VET89" s="41"/>
      <c r="VEU89" s="41"/>
      <c r="VEV89" s="41"/>
      <c r="VEW89" s="41"/>
      <c r="VEX89" s="41"/>
      <c r="VEY89" s="41"/>
      <c r="VEZ89" s="41"/>
      <c r="VFA89" s="41"/>
      <c r="VFB89" s="41"/>
      <c r="VFC89" s="41"/>
      <c r="VFD89" s="41"/>
      <c r="VFE89" s="41"/>
      <c r="VFF89" s="41"/>
      <c r="VFG89" s="41"/>
      <c r="VFH89" s="41"/>
      <c r="VFI89" s="41"/>
      <c r="VFJ89" s="41"/>
      <c r="VFK89" s="41"/>
      <c r="VFL89" s="41"/>
      <c r="VFM89" s="41"/>
      <c r="VFN89" s="41"/>
      <c r="VFO89" s="41"/>
      <c r="VFP89" s="41"/>
      <c r="VFQ89" s="41"/>
      <c r="VFR89" s="41"/>
      <c r="VFS89" s="41"/>
      <c r="VFT89" s="41"/>
      <c r="VFU89" s="41"/>
      <c r="VFV89" s="41"/>
      <c r="VFW89" s="41"/>
      <c r="VFX89" s="41"/>
      <c r="VFY89" s="41"/>
      <c r="VFZ89" s="41"/>
      <c r="VGA89" s="41"/>
      <c r="VGB89" s="41"/>
      <c r="VGC89" s="41"/>
      <c r="VGD89" s="41"/>
      <c r="VGE89" s="41"/>
      <c r="VGF89" s="41"/>
      <c r="VGG89" s="41"/>
      <c r="VGH89" s="41"/>
      <c r="VGI89" s="41"/>
      <c r="VGJ89" s="41"/>
      <c r="VGK89" s="41"/>
      <c r="VGL89" s="41"/>
      <c r="VGM89" s="41"/>
      <c r="VGN89" s="41"/>
      <c r="VGO89" s="41"/>
      <c r="VGP89" s="41"/>
      <c r="VGQ89" s="41"/>
      <c r="VGR89" s="41"/>
      <c r="VGS89" s="41"/>
      <c r="VGT89" s="41"/>
      <c r="VGU89" s="41"/>
      <c r="VGV89" s="41"/>
      <c r="VGW89" s="41"/>
      <c r="VGX89" s="41"/>
      <c r="VGY89" s="41"/>
      <c r="VGZ89" s="41"/>
      <c r="VHA89" s="41"/>
      <c r="VHB89" s="41"/>
      <c r="VHC89" s="41"/>
      <c r="VHD89" s="41"/>
      <c r="VHE89" s="41"/>
      <c r="VHF89" s="41"/>
      <c r="VHG89" s="41"/>
      <c r="VHH89" s="41"/>
      <c r="VHI89" s="41"/>
      <c r="VHJ89" s="41"/>
      <c r="VHK89" s="41"/>
      <c r="VHL89" s="41"/>
      <c r="VHM89" s="41"/>
      <c r="VHN89" s="41"/>
      <c r="VHO89" s="41"/>
      <c r="VHP89" s="41"/>
      <c r="VHQ89" s="41"/>
      <c r="VHR89" s="41"/>
      <c r="VHS89" s="41"/>
      <c r="VHT89" s="41"/>
      <c r="VHU89" s="41"/>
      <c r="VHV89" s="41"/>
      <c r="VHW89" s="41"/>
      <c r="VHX89" s="41"/>
      <c r="VHY89" s="41"/>
      <c r="VHZ89" s="41"/>
      <c r="VIA89" s="41"/>
      <c r="VIB89" s="41"/>
      <c r="VIC89" s="41"/>
      <c r="VID89" s="41"/>
      <c r="VIE89" s="41"/>
      <c r="VIF89" s="41"/>
      <c r="VIG89" s="41"/>
      <c r="VIH89" s="41"/>
      <c r="VII89" s="41"/>
      <c r="VIJ89" s="41"/>
      <c r="VIK89" s="41"/>
      <c r="VIL89" s="41"/>
      <c r="VIM89" s="41"/>
      <c r="VIN89" s="41"/>
      <c r="VIO89" s="41"/>
      <c r="VIP89" s="41"/>
      <c r="VIQ89" s="41"/>
      <c r="VIR89" s="41"/>
      <c r="VIS89" s="41"/>
      <c r="VIT89" s="41"/>
      <c r="VIU89" s="41"/>
      <c r="VIV89" s="41"/>
      <c r="VIW89" s="41"/>
      <c r="VIX89" s="41"/>
      <c r="VIY89" s="41"/>
      <c r="VIZ89" s="41"/>
      <c r="VJA89" s="41"/>
      <c r="VJB89" s="41"/>
      <c r="VJC89" s="41"/>
      <c r="VJD89" s="41"/>
      <c r="VJE89" s="41"/>
      <c r="VJF89" s="41"/>
      <c r="VJG89" s="41"/>
      <c r="VJH89" s="41"/>
      <c r="VJI89" s="41"/>
      <c r="VJJ89" s="41"/>
      <c r="VJK89" s="41"/>
      <c r="VJL89" s="41"/>
      <c r="VJM89" s="41"/>
      <c r="VJN89" s="41"/>
      <c r="VJO89" s="41"/>
      <c r="VJP89" s="41"/>
      <c r="VJQ89" s="41"/>
      <c r="VJR89" s="41"/>
      <c r="VJS89" s="41"/>
      <c r="VJT89" s="41"/>
      <c r="VJU89" s="41"/>
      <c r="VJV89" s="41"/>
      <c r="VJW89" s="41"/>
      <c r="VJX89" s="41"/>
      <c r="VJY89" s="41"/>
      <c r="VJZ89" s="41"/>
      <c r="VKA89" s="41"/>
      <c r="VKB89" s="41"/>
      <c r="VKC89" s="41"/>
      <c r="VKD89" s="41"/>
      <c r="VKE89" s="41"/>
      <c r="VKF89" s="41"/>
      <c r="VKG89" s="41"/>
      <c r="VKH89" s="41"/>
      <c r="VKI89" s="41"/>
      <c r="VKJ89" s="41"/>
      <c r="VKK89" s="41"/>
      <c r="VKL89" s="41"/>
      <c r="VKM89" s="41"/>
      <c r="VKN89" s="41"/>
      <c r="VKO89" s="41"/>
      <c r="VKP89" s="41"/>
      <c r="VKQ89" s="41"/>
      <c r="VKR89" s="41"/>
      <c r="VKS89" s="41"/>
      <c r="VKT89" s="41"/>
      <c r="VKU89" s="41"/>
      <c r="VKV89" s="41"/>
      <c r="VKW89" s="41"/>
      <c r="VKX89" s="41"/>
      <c r="VKY89" s="41"/>
      <c r="VKZ89" s="41"/>
      <c r="VLA89" s="41"/>
      <c r="VLB89" s="41"/>
      <c r="VLC89" s="41"/>
      <c r="VLD89" s="41"/>
      <c r="VLE89" s="41"/>
      <c r="VLF89" s="41"/>
      <c r="VLG89" s="41"/>
      <c r="VLH89" s="41"/>
      <c r="VLI89" s="41"/>
      <c r="VLJ89" s="41"/>
      <c r="VLK89" s="41"/>
      <c r="VLL89" s="41"/>
      <c r="VLM89" s="41"/>
      <c r="VLN89" s="41"/>
      <c r="VLO89" s="41"/>
      <c r="VLP89" s="41"/>
      <c r="VLQ89" s="41"/>
      <c r="VLR89" s="41"/>
      <c r="VLS89" s="41"/>
      <c r="VLT89" s="41"/>
      <c r="VLU89" s="41"/>
      <c r="VLV89" s="41"/>
      <c r="VLW89" s="41"/>
      <c r="VLX89" s="41"/>
      <c r="VLY89" s="41"/>
      <c r="VLZ89" s="41"/>
      <c r="VMA89" s="41"/>
      <c r="VMB89" s="41"/>
      <c r="VMC89" s="41"/>
      <c r="VMD89" s="41"/>
      <c r="VME89" s="41"/>
      <c r="VMF89" s="41"/>
      <c r="VMG89" s="41"/>
      <c r="VMH89" s="41"/>
      <c r="VMI89" s="41"/>
      <c r="VMJ89" s="41"/>
      <c r="VMK89" s="41"/>
      <c r="VML89" s="41"/>
      <c r="VMM89" s="41"/>
      <c r="VMN89" s="41"/>
      <c r="VMO89" s="41"/>
      <c r="VMP89" s="41"/>
      <c r="VMQ89" s="41"/>
      <c r="VMR89" s="41"/>
      <c r="VMS89" s="41"/>
      <c r="VMT89" s="41"/>
      <c r="VMU89" s="41"/>
      <c r="VMV89" s="41"/>
      <c r="VMW89" s="41"/>
      <c r="VMX89" s="41"/>
      <c r="VMY89" s="41"/>
      <c r="VMZ89" s="41"/>
      <c r="VNA89" s="41"/>
      <c r="VNB89" s="41"/>
      <c r="VNC89" s="41"/>
      <c r="VND89" s="41"/>
      <c r="VNE89" s="41"/>
      <c r="VNF89" s="41"/>
      <c r="VNG89" s="41"/>
      <c r="VNH89" s="41"/>
      <c r="VNI89" s="41"/>
      <c r="VNJ89" s="41"/>
      <c r="VNK89" s="41"/>
      <c r="VNL89" s="41"/>
      <c r="VNM89" s="41"/>
      <c r="VNN89" s="41"/>
      <c r="VNO89" s="41"/>
      <c r="VNP89" s="41"/>
      <c r="VNQ89" s="41"/>
      <c r="VNR89" s="41"/>
      <c r="VNS89" s="41"/>
      <c r="VNT89" s="41"/>
      <c r="VNU89" s="41"/>
      <c r="VNV89" s="41"/>
      <c r="VNW89" s="41"/>
      <c r="VNX89" s="41"/>
      <c r="VNY89" s="41"/>
      <c r="VNZ89" s="41"/>
      <c r="VOA89" s="41"/>
      <c r="VOB89" s="41"/>
      <c r="VOC89" s="41"/>
      <c r="VOD89" s="41"/>
      <c r="VOE89" s="41"/>
      <c r="VOF89" s="41"/>
      <c r="VOG89" s="41"/>
      <c r="VOH89" s="41"/>
      <c r="VOI89" s="41"/>
      <c r="VOJ89" s="41"/>
      <c r="VOK89" s="41"/>
      <c r="VOL89" s="41"/>
      <c r="VOM89" s="41"/>
      <c r="VON89" s="41"/>
      <c r="VOO89" s="41"/>
      <c r="VOP89" s="41"/>
      <c r="VOQ89" s="41"/>
      <c r="VOR89" s="41"/>
      <c r="VOS89" s="41"/>
      <c r="VOT89" s="41"/>
      <c r="VOU89" s="41"/>
      <c r="VOV89" s="41"/>
      <c r="VOW89" s="41"/>
      <c r="VOX89" s="41"/>
      <c r="VOY89" s="41"/>
      <c r="VOZ89" s="41"/>
      <c r="VPA89" s="41"/>
      <c r="VPB89" s="41"/>
      <c r="VPC89" s="41"/>
      <c r="VPD89" s="41"/>
      <c r="VPE89" s="41"/>
      <c r="VPF89" s="41"/>
      <c r="VPG89" s="41"/>
      <c r="VPH89" s="41"/>
      <c r="VPI89" s="41"/>
      <c r="VPJ89" s="41"/>
      <c r="VPK89" s="41"/>
      <c r="VPL89" s="41"/>
      <c r="VPM89" s="41"/>
      <c r="VPN89" s="41"/>
      <c r="VPO89" s="41"/>
      <c r="VPP89" s="41"/>
      <c r="VPQ89" s="41"/>
      <c r="VPR89" s="41"/>
      <c r="VPS89" s="41"/>
      <c r="VPT89" s="41"/>
      <c r="VPU89" s="41"/>
      <c r="VPV89" s="41"/>
      <c r="VPW89" s="41"/>
      <c r="VPX89" s="41"/>
      <c r="VPY89" s="41"/>
      <c r="VPZ89" s="41"/>
      <c r="VQA89" s="41"/>
      <c r="VQB89" s="41"/>
      <c r="VQC89" s="41"/>
      <c r="VQD89" s="41"/>
      <c r="VQE89" s="41"/>
      <c r="VQF89" s="41"/>
      <c r="VQG89" s="41"/>
      <c r="VQH89" s="41"/>
      <c r="VQI89" s="41"/>
      <c r="VQJ89" s="41"/>
      <c r="VQK89" s="41"/>
      <c r="VQL89" s="41"/>
      <c r="VQM89" s="41"/>
      <c r="VQN89" s="41"/>
      <c r="VQO89" s="41"/>
      <c r="VQP89" s="41"/>
      <c r="VQQ89" s="41"/>
      <c r="VQR89" s="41"/>
      <c r="VQS89" s="41"/>
      <c r="VQT89" s="41"/>
      <c r="VQU89" s="41"/>
      <c r="VQV89" s="41"/>
      <c r="VQW89" s="41"/>
      <c r="VQX89" s="41"/>
      <c r="VQY89" s="41"/>
      <c r="VQZ89" s="41"/>
      <c r="VRA89" s="41"/>
      <c r="VRB89" s="41"/>
      <c r="VRC89" s="41"/>
      <c r="VRD89" s="41"/>
      <c r="VRE89" s="41"/>
      <c r="VRF89" s="41"/>
      <c r="VRG89" s="41"/>
      <c r="VRH89" s="41"/>
      <c r="VRI89" s="41"/>
      <c r="VRJ89" s="41"/>
      <c r="VRK89" s="41"/>
      <c r="VRL89" s="41"/>
      <c r="VRM89" s="41"/>
      <c r="VRN89" s="41"/>
      <c r="VRO89" s="41"/>
      <c r="VRP89" s="41"/>
      <c r="VRQ89" s="41"/>
      <c r="VRR89" s="41"/>
      <c r="VRS89" s="41"/>
      <c r="VRT89" s="41"/>
      <c r="VRU89" s="41"/>
      <c r="VRV89" s="41"/>
      <c r="VRW89" s="41"/>
      <c r="VRX89" s="41"/>
      <c r="VRY89" s="41"/>
      <c r="VRZ89" s="41"/>
      <c r="VSA89" s="41"/>
      <c r="VSB89" s="41"/>
      <c r="VSC89" s="41"/>
      <c r="VSD89" s="41"/>
      <c r="VSE89" s="41"/>
      <c r="VSF89" s="41"/>
      <c r="VSG89" s="41"/>
      <c r="VSH89" s="41"/>
      <c r="VSI89" s="41"/>
      <c r="VSJ89" s="41"/>
      <c r="VSK89" s="41"/>
      <c r="VSL89" s="41"/>
      <c r="VSM89" s="41"/>
      <c r="VSN89" s="41"/>
      <c r="VSO89" s="41"/>
      <c r="VSP89" s="41"/>
      <c r="VSQ89" s="41"/>
      <c r="VSR89" s="41"/>
      <c r="VSS89" s="41"/>
      <c r="VST89" s="41"/>
      <c r="VSU89" s="41"/>
      <c r="VSV89" s="41"/>
      <c r="VSW89" s="41"/>
      <c r="VSX89" s="41"/>
      <c r="VSY89" s="41"/>
      <c r="VSZ89" s="41"/>
      <c r="VTA89" s="41"/>
      <c r="VTB89" s="41"/>
      <c r="VTC89" s="41"/>
      <c r="VTD89" s="41"/>
      <c r="VTE89" s="41"/>
      <c r="VTF89" s="41"/>
      <c r="VTG89" s="41"/>
      <c r="VTH89" s="41"/>
      <c r="VTI89" s="41"/>
      <c r="VTJ89" s="41"/>
      <c r="VTK89" s="41"/>
      <c r="VTL89" s="41"/>
      <c r="VTM89" s="41"/>
      <c r="VTN89" s="41"/>
      <c r="VTO89" s="41"/>
      <c r="VTP89" s="41"/>
      <c r="VTQ89" s="41"/>
      <c r="VTR89" s="41"/>
      <c r="VTS89" s="41"/>
      <c r="VTT89" s="41"/>
      <c r="VTU89" s="41"/>
      <c r="VTV89" s="41"/>
      <c r="VTW89" s="41"/>
      <c r="VTX89" s="41"/>
      <c r="VTY89" s="41"/>
      <c r="VTZ89" s="41"/>
      <c r="VUA89" s="41"/>
      <c r="VUB89" s="41"/>
      <c r="VUC89" s="41"/>
      <c r="VUD89" s="41"/>
      <c r="VUE89" s="41"/>
      <c r="VUF89" s="41"/>
      <c r="VUG89" s="41"/>
      <c r="VUH89" s="41"/>
      <c r="VUI89" s="41"/>
      <c r="VUJ89" s="41"/>
      <c r="VUK89" s="41"/>
      <c r="VUL89" s="41"/>
      <c r="VUM89" s="41"/>
      <c r="VUN89" s="41"/>
      <c r="VUO89" s="41"/>
      <c r="VUP89" s="41"/>
      <c r="VUQ89" s="41"/>
      <c r="VUR89" s="41"/>
      <c r="VUS89" s="41"/>
      <c r="VUT89" s="41"/>
      <c r="VUU89" s="41"/>
      <c r="VUV89" s="41"/>
      <c r="VUW89" s="41"/>
      <c r="VUX89" s="41"/>
      <c r="VUY89" s="41"/>
      <c r="VUZ89" s="41"/>
      <c r="VVA89" s="41"/>
      <c r="VVB89" s="41"/>
      <c r="VVC89" s="41"/>
      <c r="VVD89" s="41"/>
      <c r="VVE89" s="41"/>
      <c r="VVF89" s="41"/>
      <c r="VVG89" s="41"/>
      <c r="VVH89" s="41"/>
      <c r="VVI89" s="41"/>
      <c r="VVJ89" s="41"/>
      <c r="VVK89" s="41"/>
      <c r="VVL89" s="41"/>
      <c r="VVM89" s="41"/>
      <c r="VVN89" s="41"/>
      <c r="VVO89" s="41"/>
      <c r="VVP89" s="41"/>
      <c r="VVQ89" s="41"/>
      <c r="VVR89" s="41"/>
      <c r="VVS89" s="41"/>
      <c r="VVT89" s="41"/>
      <c r="VVU89" s="41"/>
      <c r="VVV89" s="41"/>
      <c r="VVW89" s="41"/>
      <c r="VVX89" s="41"/>
      <c r="VVY89" s="41"/>
      <c r="VVZ89" s="41"/>
      <c r="VWA89" s="41"/>
      <c r="VWB89" s="41"/>
      <c r="VWC89" s="41"/>
      <c r="VWD89" s="41"/>
      <c r="VWE89" s="41"/>
      <c r="VWF89" s="41"/>
      <c r="VWG89" s="41"/>
      <c r="VWH89" s="41"/>
      <c r="VWI89" s="41"/>
      <c r="VWJ89" s="41"/>
      <c r="VWK89" s="41"/>
      <c r="VWL89" s="41"/>
      <c r="VWM89" s="41"/>
      <c r="VWN89" s="41"/>
      <c r="VWO89" s="41"/>
      <c r="VWP89" s="41"/>
      <c r="VWQ89" s="41"/>
      <c r="VWR89" s="41"/>
      <c r="VWS89" s="41"/>
      <c r="VWT89" s="41"/>
      <c r="VWU89" s="41"/>
      <c r="VWV89" s="41"/>
      <c r="VWW89" s="41"/>
      <c r="VWX89" s="41"/>
      <c r="VWY89" s="41"/>
      <c r="VWZ89" s="41"/>
      <c r="VXA89" s="41"/>
      <c r="VXB89" s="41"/>
      <c r="VXC89" s="41"/>
      <c r="VXD89" s="41"/>
      <c r="VXE89" s="41"/>
      <c r="VXF89" s="41"/>
      <c r="VXG89" s="41"/>
      <c r="VXH89" s="41"/>
      <c r="VXI89" s="41"/>
      <c r="VXJ89" s="41"/>
      <c r="VXK89" s="41"/>
      <c r="VXL89" s="41"/>
      <c r="VXM89" s="41"/>
      <c r="VXN89" s="41"/>
      <c r="VXO89" s="41"/>
      <c r="VXP89" s="41"/>
      <c r="VXQ89" s="41"/>
      <c r="VXR89" s="41"/>
      <c r="VXS89" s="41"/>
      <c r="VXT89" s="41"/>
      <c r="VXU89" s="41"/>
      <c r="VXV89" s="41"/>
      <c r="VXW89" s="41"/>
      <c r="VXX89" s="41"/>
      <c r="VXY89" s="41"/>
      <c r="VXZ89" s="41"/>
      <c r="VYA89" s="41"/>
      <c r="VYB89" s="41"/>
      <c r="VYC89" s="41"/>
      <c r="VYD89" s="41"/>
      <c r="VYE89" s="41"/>
      <c r="VYF89" s="41"/>
      <c r="VYG89" s="41"/>
      <c r="VYH89" s="41"/>
      <c r="VYI89" s="41"/>
      <c r="VYJ89" s="41"/>
      <c r="VYK89" s="41"/>
      <c r="VYL89" s="41"/>
      <c r="VYM89" s="41"/>
      <c r="VYN89" s="41"/>
      <c r="VYO89" s="41"/>
      <c r="VYP89" s="41"/>
      <c r="VYQ89" s="41"/>
      <c r="VYR89" s="41"/>
      <c r="VYS89" s="41"/>
      <c r="VYT89" s="41"/>
      <c r="VYU89" s="41"/>
      <c r="VYV89" s="41"/>
      <c r="VYW89" s="41"/>
      <c r="VYX89" s="41"/>
      <c r="VYY89" s="41"/>
      <c r="VYZ89" s="41"/>
      <c r="VZA89" s="41"/>
      <c r="VZB89" s="41"/>
      <c r="VZC89" s="41"/>
      <c r="VZD89" s="41"/>
      <c r="VZE89" s="41"/>
      <c r="VZF89" s="41"/>
      <c r="VZG89" s="41"/>
      <c r="VZH89" s="41"/>
      <c r="VZI89" s="41"/>
      <c r="VZJ89" s="41"/>
      <c r="VZK89" s="41"/>
      <c r="VZL89" s="41"/>
      <c r="VZM89" s="41"/>
      <c r="VZN89" s="41"/>
      <c r="VZO89" s="41"/>
      <c r="VZP89" s="41"/>
      <c r="VZQ89" s="41"/>
      <c r="VZR89" s="41"/>
      <c r="VZS89" s="41"/>
      <c r="VZT89" s="41"/>
      <c r="VZU89" s="41"/>
      <c r="VZV89" s="41"/>
      <c r="VZW89" s="41"/>
      <c r="VZX89" s="41"/>
      <c r="VZY89" s="41"/>
      <c r="VZZ89" s="41"/>
      <c r="WAA89" s="41"/>
      <c r="WAB89" s="41"/>
      <c r="WAC89" s="41"/>
      <c r="WAD89" s="41"/>
      <c r="WAE89" s="41"/>
      <c r="WAF89" s="41"/>
      <c r="WAG89" s="41"/>
      <c r="WAH89" s="41"/>
      <c r="WAI89" s="41"/>
      <c r="WAJ89" s="41"/>
      <c r="WAK89" s="41"/>
      <c r="WAL89" s="41"/>
      <c r="WAM89" s="41"/>
      <c r="WAN89" s="41"/>
      <c r="WAO89" s="41"/>
      <c r="WAP89" s="41"/>
      <c r="WAQ89" s="41"/>
      <c r="WAR89" s="41"/>
      <c r="WAS89" s="41"/>
      <c r="WAT89" s="41"/>
      <c r="WAU89" s="41"/>
      <c r="WAV89" s="41"/>
      <c r="WAW89" s="41"/>
      <c r="WAX89" s="41"/>
      <c r="WAY89" s="41"/>
      <c r="WAZ89" s="41"/>
      <c r="WBA89" s="41"/>
      <c r="WBB89" s="41"/>
      <c r="WBC89" s="41"/>
      <c r="WBD89" s="41"/>
      <c r="WBE89" s="41"/>
      <c r="WBF89" s="41"/>
      <c r="WBG89" s="41"/>
      <c r="WBH89" s="41"/>
      <c r="WBI89" s="41"/>
      <c r="WBJ89" s="41"/>
      <c r="WBK89" s="41"/>
      <c r="WBL89" s="41"/>
      <c r="WBM89" s="41"/>
      <c r="WBN89" s="41"/>
      <c r="WBO89" s="41"/>
      <c r="WBP89" s="41"/>
      <c r="WBQ89" s="41"/>
      <c r="WBR89" s="41"/>
      <c r="WBS89" s="41"/>
      <c r="WBT89" s="41"/>
      <c r="WBU89" s="41"/>
      <c r="WBV89" s="41"/>
      <c r="WBW89" s="41"/>
      <c r="WBX89" s="41"/>
      <c r="WBY89" s="41"/>
      <c r="WBZ89" s="41"/>
      <c r="WCA89" s="41"/>
      <c r="WCB89" s="41"/>
      <c r="WCC89" s="41"/>
      <c r="WCD89" s="41"/>
      <c r="WCE89" s="41"/>
      <c r="WCF89" s="41"/>
      <c r="WCG89" s="41"/>
      <c r="WCH89" s="41"/>
      <c r="WCI89" s="41"/>
      <c r="WCJ89" s="41"/>
      <c r="WCK89" s="41"/>
      <c r="WCL89" s="41"/>
      <c r="WCM89" s="41"/>
      <c r="WCN89" s="41"/>
      <c r="WCO89" s="41"/>
      <c r="WCP89" s="41"/>
      <c r="WCQ89" s="41"/>
      <c r="WCR89" s="41"/>
      <c r="WCS89" s="41"/>
      <c r="WCT89" s="41"/>
      <c r="WCU89" s="41"/>
      <c r="WCV89" s="41"/>
      <c r="WCW89" s="41"/>
      <c r="WCX89" s="41"/>
      <c r="WCY89" s="41"/>
      <c r="WCZ89" s="41"/>
      <c r="WDA89" s="41"/>
      <c r="WDB89" s="41"/>
      <c r="WDC89" s="41"/>
      <c r="WDD89" s="41"/>
      <c r="WDE89" s="41"/>
      <c r="WDF89" s="41"/>
      <c r="WDG89" s="41"/>
      <c r="WDH89" s="41"/>
      <c r="WDI89" s="41"/>
      <c r="WDJ89" s="41"/>
      <c r="WDK89" s="41"/>
      <c r="WDL89" s="41"/>
      <c r="WDM89" s="41"/>
      <c r="WDN89" s="41"/>
      <c r="WDO89" s="41"/>
      <c r="WDP89" s="41"/>
      <c r="WDQ89" s="41"/>
      <c r="WDR89" s="41"/>
      <c r="WDS89" s="41"/>
      <c r="WDT89" s="41"/>
      <c r="WDU89" s="41"/>
      <c r="WDV89" s="41"/>
      <c r="WDW89" s="41"/>
      <c r="WDX89" s="41"/>
      <c r="WDY89" s="41"/>
      <c r="WDZ89" s="41"/>
      <c r="WEA89" s="41"/>
      <c r="WEB89" s="41"/>
      <c r="WEC89" s="41"/>
      <c r="WED89" s="41"/>
      <c r="WEE89" s="41"/>
      <c r="WEF89" s="41"/>
      <c r="WEG89" s="41"/>
      <c r="WEH89" s="41"/>
      <c r="WEI89" s="41"/>
      <c r="WEJ89" s="41"/>
      <c r="WEK89" s="41"/>
      <c r="WEL89" s="41"/>
      <c r="WEM89" s="41"/>
      <c r="WEN89" s="41"/>
      <c r="WEO89" s="41"/>
      <c r="WEP89" s="41"/>
      <c r="WEQ89" s="41"/>
      <c r="WER89" s="41"/>
      <c r="WES89" s="41"/>
      <c r="WET89" s="41"/>
      <c r="WEU89" s="41"/>
      <c r="WEV89" s="41"/>
      <c r="WEW89" s="41"/>
      <c r="WEX89" s="41"/>
      <c r="WEY89" s="41"/>
      <c r="WEZ89" s="41"/>
      <c r="WFA89" s="41"/>
      <c r="WFB89" s="41"/>
      <c r="WFC89" s="41"/>
      <c r="WFD89" s="41"/>
      <c r="WFE89" s="41"/>
      <c r="WFF89" s="41"/>
      <c r="WFG89" s="41"/>
      <c r="WFH89" s="41"/>
      <c r="WFI89" s="41"/>
      <c r="WFJ89" s="41"/>
      <c r="WFK89" s="41"/>
      <c r="WFL89" s="41"/>
      <c r="WFM89" s="41"/>
      <c r="WFN89" s="41"/>
      <c r="WFO89" s="41"/>
      <c r="WFP89" s="41"/>
      <c r="WFQ89" s="41"/>
      <c r="WFR89" s="41"/>
      <c r="WFS89" s="41"/>
      <c r="WFT89" s="41"/>
      <c r="WFU89" s="41"/>
      <c r="WFV89" s="41"/>
      <c r="WFW89" s="41"/>
      <c r="WFX89" s="41"/>
      <c r="WFY89" s="41"/>
      <c r="WFZ89" s="41"/>
      <c r="WGA89" s="41"/>
      <c r="WGB89" s="41"/>
      <c r="WGC89" s="41"/>
      <c r="WGD89" s="41"/>
      <c r="WGE89" s="41"/>
      <c r="WGF89" s="41"/>
      <c r="WGG89" s="41"/>
      <c r="WGH89" s="41"/>
      <c r="WGI89" s="41"/>
      <c r="WGJ89" s="41"/>
      <c r="WGK89" s="41"/>
      <c r="WGL89" s="41"/>
      <c r="WGM89" s="41"/>
      <c r="WGN89" s="41"/>
      <c r="WGO89" s="41"/>
      <c r="WGP89" s="41"/>
      <c r="WGQ89" s="41"/>
      <c r="WGR89" s="41"/>
      <c r="WGS89" s="41"/>
      <c r="WGT89" s="41"/>
      <c r="WGU89" s="41"/>
      <c r="WGV89" s="41"/>
      <c r="WGW89" s="41"/>
      <c r="WGX89" s="41"/>
      <c r="WGY89" s="41"/>
      <c r="WGZ89" s="41"/>
      <c r="WHA89" s="41"/>
      <c r="WHB89" s="41"/>
      <c r="WHC89" s="41"/>
      <c r="WHD89" s="41"/>
      <c r="WHE89" s="41"/>
      <c r="WHF89" s="41"/>
      <c r="WHG89" s="41"/>
      <c r="WHH89" s="41"/>
      <c r="WHI89" s="41"/>
      <c r="WHJ89" s="41"/>
      <c r="WHK89" s="41"/>
      <c r="WHL89" s="41"/>
      <c r="WHM89" s="41"/>
      <c r="WHN89" s="41"/>
      <c r="WHO89" s="41"/>
      <c r="WHP89" s="41"/>
      <c r="WHQ89" s="41"/>
      <c r="WHR89" s="41"/>
      <c r="WHS89" s="41"/>
      <c r="WHT89" s="41"/>
      <c r="WHU89" s="41"/>
      <c r="WHV89" s="41"/>
      <c r="WHW89" s="41"/>
      <c r="WHX89" s="41"/>
      <c r="WHY89" s="41"/>
      <c r="WHZ89" s="41"/>
      <c r="WIA89" s="41"/>
      <c r="WIB89" s="41"/>
      <c r="WIC89" s="41"/>
      <c r="WID89" s="41"/>
      <c r="WIE89" s="41"/>
      <c r="WIF89" s="41"/>
      <c r="WIG89" s="41"/>
      <c r="WIH89" s="41"/>
      <c r="WII89" s="41"/>
      <c r="WIJ89" s="41"/>
      <c r="WIK89" s="41"/>
      <c r="WIL89" s="41"/>
      <c r="WIM89" s="41"/>
      <c r="WIN89" s="41"/>
      <c r="WIO89" s="41"/>
      <c r="WIP89" s="41"/>
      <c r="WIQ89" s="41"/>
      <c r="WIR89" s="41"/>
      <c r="WIS89" s="41"/>
      <c r="WIT89" s="41"/>
      <c r="WIU89" s="41"/>
      <c r="WIV89" s="41"/>
      <c r="WIW89" s="41"/>
      <c r="WIX89" s="41"/>
      <c r="WIY89" s="41"/>
      <c r="WIZ89" s="41"/>
      <c r="WJA89" s="41"/>
      <c r="WJB89" s="41"/>
      <c r="WJC89" s="41"/>
      <c r="WJD89" s="41"/>
      <c r="WJE89" s="41"/>
      <c r="WJF89" s="41"/>
      <c r="WJG89" s="41"/>
      <c r="WJH89" s="41"/>
      <c r="WJI89" s="41"/>
      <c r="WJJ89" s="41"/>
      <c r="WJK89" s="41"/>
      <c r="WJL89" s="41"/>
      <c r="WJM89" s="41"/>
      <c r="WJN89" s="41"/>
      <c r="WJO89" s="41"/>
      <c r="WJP89" s="41"/>
      <c r="WJQ89" s="41"/>
      <c r="WJR89" s="41"/>
      <c r="WJS89" s="41"/>
      <c r="WJT89" s="41"/>
      <c r="WJU89" s="41"/>
      <c r="WJV89" s="41"/>
      <c r="WJW89" s="41"/>
      <c r="WJX89" s="41"/>
      <c r="WJY89" s="41"/>
      <c r="WJZ89" s="41"/>
      <c r="WKA89" s="41"/>
      <c r="WKB89" s="41"/>
      <c r="WKC89" s="41"/>
      <c r="WKD89" s="41"/>
      <c r="WKE89" s="41"/>
      <c r="WKF89" s="41"/>
      <c r="WKG89" s="41"/>
      <c r="WKH89" s="41"/>
      <c r="WKI89" s="41"/>
      <c r="WKJ89" s="41"/>
      <c r="WKK89" s="41"/>
      <c r="WKL89" s="41"/>
      <c r="WKM89" s="41"/>
      <c r="WKN89" s="41"/>
      <c r="WKO89" s="41"/>
      <c r="WKP89" s="41"/>
      <c r="WKQ89" s="41"/>
      <c r="WKR89" s="41"/>
      <c r="WKS89" s="41"/>
      <c r="WKT89" s="41"/>
      <c r="WKU89" s="41"/>
      <c r="WKV89" s="41"/>
      <c r="WKW89" s="41"/>
      <c r="WKX89" s="41"/>
      <c r="WKY89" s="41"/>
      <c r="WKZ89" s="41"/>
      <c r="WLA89" s="41"/>
      <c r="WLB89" s="41"/>
      <c r="WLC89" s="41"/>
      <c r="WLD89" s="41"/>
      <c r="WLE89" s="41"/>
      <c r="WLF89" s="41"/>
      <c r="WLG89" s="41"/>
      <c r="WLH89" s="41"/>
      <c r="WLI89" s="41"/>
      <c r="WLJ89" s="41"/>
      <c r="WLK89" s="41"/>
      <c r="WLL89" s="41"/>
      <c r="WLM89" s="41"/>
      <c r="WLN89" s="41"/>
      <c r="WLO89" s="41"/>
      <c r="WLP89" s="41"/>
      <c r="WLQ89" s="41"/>
      <c r="WLR89" s="41"/>
      <c r="WLS89" s="41"/>
      <c r="WLT89" s="41"/>
      <c r="WLU89" s="41"/>
      <c r="WLV89" s="41"/>
      <c r="WLW89" s="41"/>
      <c r="WLX89" s="41"/>
      <c r="WLY89" s="41"/>
      <c r="WLZ89" s="41"/>
      <c r="WMA89" s="41"/>
      <c r="WMB89" s="41"/>
      <c r="WMC89" s="41"/>
      <c r="WMD89" s="41"/>
      <c r="WME89" s="41"/>
      <c r="WMF89" s="41"/>
      <c r="WMG89" s="41"/>
      <c r="WMH89" s="41"/>
      <c r="WMI89" s="41"/>
      <c r="WMJ89" s="41"/>
      <c r="WMK89" s="41"/>
      <c r="WML89" s="41"/>
      <c r="WMM89" s="41"/>
      <c r="WMN89" s="41"/>
      <c r="WMO89" s="41"/>
      <c r="WMP89" s="41"/>
      <c r="WMQ89" s="41"/>
      <c r="WMR89" s="41"/>
      <c r="WMS89" s="41"/>
      <c r="WMT89" s="41"/>
      <c r="WMU89" s="41"/>
      <c r="WMV89" s="41"/>
      <c r="WMW89" s="41"/>
      <c r="WMX89" s="41"/>
      <c r="WMY89" s="41"/>
      <c r="WMZ89" s="41"/>
      <c r="WNA89" s="41"/>
      <c r="WNB89" s="41"/>
      <c r="WNC89" s="41"/>
      <c r="WND89" s="41"/>
      <c r="WNE89" s="41"/>
      <c r="WNF89" s="41"/>
      <c r="WNG89" s="41"/>
      <c r="WNH89" s="41"/>
      <c r="WNI89" s="41"/>
      <c r="WNJ89" s="41"/>
      <c r="WNK89" s="41"/>
      <c r="WNL89" s="41"/>
      <c r="WNM89" s="41"/>
      <c r="WNN89" s="41"/>
      <c r="WNO89" s="41"/>
      <c r="WNP89" s="41"/>
      <c r="WNQ89" s="41"/>
      <c r="WNR89" s="41"/>
      <c r="WNS89" s="41"/>
      <c r="WNT89" s="41"/>
      <c r="WNU89" s="41"/>
      <c r="WNV89" s="41"/>
      <c r="WNW89" s="41"/>
      <c r="WNX89" s="41"/>
      <c r="WNY89" s="41"/>
      <c r="WNZ89" s="41"/>
      <c r="WOA89" s="41"/>
      <c r="WOB89" s="41"/>
      <c r="WOC89" s="41"/>
      <c r="WOD89" s="41"/>
      <c r="WOE89" s="41"/>
      <c r="WOF89" s="41"/>
      <c r="WOG89" s="41"/>
      <c r="WOH89" s="41"/>
      <c r="WOI89" s="41"/>
      <c r="WOJ89" s="41"/>
      <c r="WOK89" s="41"/>
      <c r="WOL89" s="41"/>
      <c r="WOM89" s="41"/>
      <c r="WON89" s="41"/>
      <c r="WOO89" s="41"/>
      <c r="WOP89" s="41"/>
      <c r="WOQ89" s="41"/>
      <c r="WOR89" s="41"/>
      <c r="WOS89" s="41"/>
      <c r="WOT89" s="41"/>
      <c r="WOU89" s="41"/>
      <c r="WOV89" s="41"/>
      <c r="WOW89" s="41"/>
      <c r="WOX89" s="41"/>
      <c r="WOY89" s="41"/>
      <c r="WOZ89" s="41"/>
      <c r="WPA89" s="41"/>
      <c r="WPB89" s="41"/>
      <c r="WPC89" s="41"/>
      <c r="WPD89" s="41"/>
      <c r="WPE89" s="41"/>
      <c r="WPF89" s="41"/>
      <c r="WPG89" s="41"/>
      <c r="WPH89" s="41"/>
      <c r="WPI89" s="41"/>
      <c r="WPJ89" s="41"/>
      <c r="WPK89" s="41"/>
      <c r="WPL89" s="41"/>
      <c r="WPM89" s="41"/>
      <c r="WPN89" s="41"/>
      <c r="WPO89" s="41"/>
      <c r="WPP89" s="41"/>
      <c r="WPQ89" s="41"/>
      <c r="WPR89" s="41"/>
      <c r="WPS89" s="41"/>
      <c r="WPT89" s="41"/>
      <c r="WPU89" s="41"/>
      <c r="WPV89" s="41"/>
      <c r="WPW89" s="41"/>
      <c r="WPX89" s="41"/>
      <c r="WPY89" s="41"/>
      <c r="WPZ89" s="41"/>
      <c r="WQA89" s="41"/>
      <c r="WQB89" s="41"/>
      <c r="WQC89" s="41"/>
      <c r="WQD89" s="41"/>
      <c r="WQE89" s="41"/>
      <c r="WQF89" s="41"/>
      <c r="WQG89" s="41"/>
      <c r="WQH89" s="41"/>
      <c r="WQI89" s="41"/>
      <c r="WQJ89" s="41"/>
      <c r="WQK89" s="41"/>
      <c r="WQL89" s="41"/>
      <c r="WQM89" s="41"/>
      <c r="WQN89" s="41"/>
      <c r="WQO89" s="41"/>
      <c r="WQP89" s="41"/>
      <c r="WQQ89" s="41"/>
      <c r="WQR89" s="41"/>
      <c r="WQS89" s="41"/>
      <c r="WQT89" s="41"/>
      <c r="WQU89" s="41"/>
      <c r="WQV89" s="41"/>
      <c r="WQW89" s="41"/>
      <c r="WQX89" s="41"/>
      <c r="WQY89" s="41"/>
      <c r="WQZ89" s="41"/>
      <c r="WRA89" s="41"/>
      <c r="WRB89" s="41"/>
      <c r="WRC89" s="41"/>
      <c r="WRD89" s="41"/>
      <c r="WRE89" s="41"/>
      <c r="WRF89" s="41"/>
      <c r="WRG89" s="41"/>
      <c r="WRH89" s="41"/>
      <c r="WRI89" s="41"/>
      <c r="WRJ89" s="41"/>
      <c r="WRK89" s="41"/>
      <c r="WRL89" s="41"/>
      <c r="WRM89" s="41"/>
      <c r="WRN89" s="41"/>
      <c r="WRO89" s="41"/>
      <c r="WRP89" s="41"/>
      <c r="WRQ89" s="41"/>
      <c r="WRR89" s="41"/>
      <c r="WRS89" s="41"/>
      <c r="WRT89" s="41"/>
      <c r="WRU89" s="41"/>
      <c r="WRV89" s="41"/>
      <c r="WRW89" s="41"/>
      <c r="WRX89" s="41"/>
      <c r="WRY89" s="41"/>
      <c r="WRZ89" s="41"/>
      <c r="WSA89" s="41"/>
      <c r="WSB89" s="41"/>
      <c r="WSC89" s="41"/>
      <c r="WSD89" s="41"/>
      <c r="WSE89" s="41"/>
      <c r="WSF89" s="41"/>
      <c r="WSG89" s="41"/>
      <c r="WSH89" s="41"/>
      <c r="WSI89" s="41"/>
      <c r="WSJ89" s="41"/>
      <c r="WSK89" s="41"/>
      <c r="WSL89" s="41"/>
      <c r="WSM89" s="41"/>
      <c r="WSN89" s="41"/>
      <c r="WSO89" s="41"/>
      <c r="WSP89" s="41"/>
      <c r="WSQ89" s="41"/>
      <c r="WSR89" s="41"/>
      <c r="WSS89" s="41"/>
      <c r="WST89" s="41"/>
      <c r="WSU89" s="41"/>
      <c r="WSV89" s="41"/>
      <c r="WSW89" s="41"/>
      <c r="WSX89" s="41"/>
      <c r="WSY89" s="41"/>
      <c r="WSZ89" s="41"/>
      <c r="WTA89" s="41"/>
      <c r="WTB89" s="41"/>
      <c r="WTC89" s="41"/>
      <c r="WTD89" s="41"/>
      <c r="WTE89" s="41"/>
      <c r="WTF89" s="41"/>
      <c r="WTG89" s="41"/>
      <c r="WTH89" s="41"/>
      <c r="WTI89" s="41"/>
      <c r="WTJ89" s="41"/>
      <c r="WTK89" s="41"/>
      <c r="WTL89" s="41"/>
      <c r="WTM89" s="41"/>
      <c r="WTN89" s="41"/>
      <c r="WTO89" s="41"/>
      <c r="WTP89" s="41"/>
      <c r="WTQ89" s="41"/>
      <c r="WTR89" s="41"/>
      <c r="WTS89" s="41"/>
      <c r="WTT89" s="41"/>
      <c r="WTU89" s="41"/>
      <c r="WTV89" s="41"/>
      <c r="WTW89" s="41"/>
      <c r="WTX89" s="41"/>
      <c r="WTY89" s="41"/>
      <c r="WTZ89" s="41"/>
      <c r="WUA89" s="41"/>
      <c r="WUB89" s="41"/>
      <c r="WUC89" s="41"/>
      <c r="WUD89" s="41"/>
      <c r="WUE89" s="41"/>
      <c r="WUF89" s="41"/>
      <c r="WUG89" s="41"/>
      <c r="WUH89" s="41"/>
      <c r="WUI89" s="41"/>
      <c r="WUJ89" s="41"/>
      <c r="WUK89" s="41"/>
      <c r="WUL89" s="41"/>
      <c r="WUM89" s="41"/>
      <c r="WUN89" s="41"/>
      <c r="WUO89" s="41"/>
      <c r="WUP89" s="41"/>
      <c r="WUQ89" s="41"/>
      <c r="WUR89" s="41"/>
      <c r="WUS89" s="41"/>
      <c r="WUT89" s="41"/>
      <c r="WUU89" s="41"/>
      <c r="WUV89" s="41"/>
      <c r="WUW89" s="41"/>
      <c r="WUX89" s="41"/>
      <c r="WUY89" s="41"/>
      <c r="WUZ89" s="41"/>
      <c r="WVA89" s="41"/>
      <c r="WVB89" s="41"/>
      <c r="WVC89" s="41"/>
      <c r="WVD89" s="41"/>
      <c r="WVE89" s="41"/>
      <c r="WVF89" s="41"/>
      <c r="WVG89" s="41"/>
      <c r="WVH89" s="41"/>
      <c r="WVI89" s="41"/>
      <c r="WVJ89" s="41"/>
      <c r="WVK89" s="41"/>
      <c r="WVL89" s="41"/>
      <c r="WVM89" s="41"/>
      <c r="WVN89" s="41"/>
      <c r="WVO89" s="41"/>
      <c r="WVP89" s="41"/>
      <c r="WVQ89" s="41"/>
      <c r="WVR89" s="41"/>
      <c r="WVS89" s="41"/>
      <c r="WVT89" s="41"/>
      <c r="WVU89" s="41"/>
      <c r="WVV89" s="41"/>
      <c r="WVW89" s="41"/>
      <c r="WVX89" s="41"/>
      <c r="WVY89" s="41"/>
      <c r="WVZ89" s="41"/>
      <c r="WWA89" s="41"/>
      <c r="WWB89" s="41"/>
      <c r="WWC89" s="41"/>
      <c r="WWD89" s="41"/>
      <c r="WWE89" s="41"/>
      <c r="WWF89" s="41"/>
      <c r="WWG89" s="41"/>
      <c r="WWH89" s="41"/>
      <c r="WWI89" s="41"/>
      <c r="WWJ89" s="41"/>
      <c r="WWK89" s="41"/>
      <c r="WWL89" s="41"/>
      <c r="WWM89" s="41"/>
      <c r="WWN89" s="41"/>
      <c r="WWO89" s="41"/>
      <c r="WWP89" s="41"/>
      <c r="WWQ89" s="41"/>
      <c r="WWR89" s="41"/>
      <c r="WWS89" s="41"/>
      <c r="WWT89" s="41"/>
      <c r="WWU89" s="41"/>
      <c r="WWV89" s="41"/>
      <c r="WWW89" s="41"/>
      <c r="WWX89" s="41"/>
      <c r="WWY89" s="41"/>
      <c r="WWZ89" s="41"/>
      <c r="WXA89" s="41"/>
      <c r="WXB89" s="41"/>
      <c r="WXC89" s="41"/>
      <c r="WXD89" s="41"/>
      <c r="WXE89" s="41"/>
      <c r="WXF89" s="41"/>
      <c r="WXG89" s="41"/>
      <c r="WXH89" s="41"/>
      <c r="WXI89" s="41"/>
      <c r="WXJ89" s="41"/>
      <c r="WXK89" s="41"/>
      <c r="WXL89" s="41"/>
      <c r="WXM89" s="41"/>
      <c r="WXN89" s="41"/>
      <c r="WXO89" s="41"/>
      <c r="WXP89" s="41"/>
      <c r="WXQ89" s="41"/>
      <c r="WXR89" s="41"/>
      <c r="WXS89" s="41"/>
      <c r="WXT89" s="41"/>
      <c r="WXU89" s="41"/>
      <c r="WXV89" s="41"/>
      <c r="WXW89" s="41"/>
      <c r="WXX89" s="41"/>
      <c r="WXY89" s="41"/>
      <c r="WXZ89" s="41"/>
      <c r="WYA89" s="41"/>
      <c r="WYB89" s="41"/>
      <c r="WYC89" s="41"/>
      <c r="WYD89" s="41"/>
      <c r="WYE89" s="41"/>
      <c r="WYF89" s="41"/>
      <c r="WYG89" s="41"/>
      <c r="WYH89" s="41"/>
      <c r="WYI89" s="41"/>
      <c r="WYJ89" s="41"/>
      <c r="WYK89" s="41"/>
      <c r="WYL89" s="41"/>
      <c r="WYM89" s="41"/>
      <c r="WYN89" s="41"/>
      <c r="WYO89" s="41"/>
      <c r="WYP89" s="41"/>
      <c r="WYQ89" s="41"/>
      <c r="WYR89" s="41"/>
      <c r="WYS89" s="41"/>
      <c r="WYT89" s="41"/>
      <c r="WYU89" s="41"/>
      <c r="WYV89" s="41"/>
      <c r="WYW89" s="41"/>
      <c r="WYX89" s="41"/>
      <c r="WYY89" s="41"/>
      <c r="WYZ89" s="41"/>
      <c r="WZA89" s="41"/>
      <c r="WZB89" s="41"/>
      <c r="WZC89" s="41"/>
      <c r="WZD89" s="41"/>
      <c r="WZE89" s="41"/>
      <c r="WZF89" s="41"/>
      <c r="WZG89" s="41"/>
      <c r="WZH89" s="41"/>
      <c r="WZI89" s="41"/>
      <c r="WZJ89" s="41"/>
      <c r="WZK89" s="41"/>
      <c r="WZL89" s="41"/>
      <c r="WZM89" s="41"/>
      <c r="WZN89" s="41"/>
      <c r="WZO89" s="41"/>
      <c r="WZP89" s="41"/>
      <c r="WZQ89" s="41"/>
      <c r="WZR89" s="41"/>
      <c r="WZS89" s="41"/>
      <c r="WZT89" s="41"/>
      <c r="WZU89" s="41"/>
      <c r="WZV89" s="41"/>
      <c r="WZW89" s="41"/>
      <c r="WZX89" s="41"/>
      <c r="WZY89" s="41"/>
      <c r="WZZ89" s="41"/>
      <c r="XAA89" s="41"/>
      <c r="XAB89" s="41"/>
      <c r="XAC89" s="41"/>
      <c r="XAD89" s="41"/>
      <c r="XAE89" s="41"/>
      <c r="XAF89" s="41"/>
      <c r="XAG89" s="41"/>
      <c r="XAH89" s="41"/>
      <c r="XAI89" s="41"/>
      <c r="XAJ89" s="41"/>
      <c r="XAK89" s="41"/>
      <c r="XAL89" s="41"/>
      <c r="XAM89" s="41"/>
      <c r="XAN89" s="41"/>
      <c r="XAO89" s="41"/>
      <c r="XAP89" s="41"/>
      <c r="XAQ89" s="41"/>
      <c r="XAR89" s="41"/>
      <c r="XAS89" s="41"/>
      <c r="XAT89" s="41"/>
      <c r="XAU89" s="41"/>
      <c r="XAV89" s="41"/>
      <c r="XAW89" s="41"/>
      <c r="XAX89" s="41"/>
      <c r="XAY89" s="41"/>
      <c r="XAZ89" s="41"/>
      <c r="XBA89" s="41"/>
      <c r="XBB89" s="41"/>
      <c r="XBC89" s="41"/>
      <c r="XBD89" s="41"/>
      <c r="XBE89" s="41"/>
      <c r="XBF89" s="41"/>
      <c r="XBG89" s="41"/>
      <c r="XBH89" s="41"/>
      <c r="XBI89" s="41"/>
      <c r="XBJ89" s="41"/>
      <c r="XBK89" s="41"/>
      <c r="XBL89" s="41"/>
      <c r="XBM89" s="41"/>
      <c r="XBN89" s="41"/>
      <c r="XBO89" s="41"/>
      <c r="XBP89" s="41"/>
      <c r="XBQ89" s="41"/>
      <c r="XBR89" s="41"/>
      <c r="XBS89" s="41"/>
      <c r="XBT89" s="41"/>
      <c r="XBU89" s="41"/>
      <c r="XBV89" s="41"/>
      <c r="XBW89" s="41"/>
      <c r="XBX89" s="41"/>
      <c r="XBY89" s="41"/>
      <c r="XBZ89" s="41"/>
      <c r="XCA89" s="41"/>
      <c r="XCB89" s="41"/>
      <c r="XCC89" s="41"/>
      <c r="XCD89" s="41"/>
      <c r="XCE89" s="41"/>
      <c r="XCF89" s="41"/>
      <c r="XCG89" s="41"/>
      <c r="XCH89" s="41"/>
      <c r="XCI89" s="41"/>
      <c r="XCJ89" s="41"/>
      <c r="XCK89" s="41"/>
      <c r="XCL89" s="41"/>
      <c r="XCM89" s="41"/>
      <c r="XCN89" s="41"/>
      <c r="XCO89" s="41"/>
      <c r="XCP89" s="41"/>
      <c r="XCQ89" s="41"/>
      <c r="XCR89" s="41"/>
      <c r="XCS89" s="41"/>
      <c r="XCT89" s="41"/>
      <c r="XCU89" s="41"/>
      <c r="XCV89" s="41"/>
      <c r="XCW89" s="41"/>
      <c r="XCX89" s="41"/>
      <c r="XCY89" s="41"/>
      <c r="XCZ89" s="41"/>
      <c r="XDA89" s="41"/>
      <c r="XDB89" s="41"/>
      <c r="XDC89" s="41"/>
      <c r="XDD89" s="41"/>
      <c r="XDE89" s="41"/>
      <c r="XDF89" s="41"/>
      <c r="XDG89" s="41"/>
      <c r="XDH89" s="41"/>
      <c r="XDI89" s="41"/>
      <c r="XDJ89" s="41"/>
      <c r="XDK89" s="41"/>
      <c r="XDL89" s="41"/>
      <c r="XDM89" s="41"/>
      <c r="XDN89" s="41"/>
      <c r="XDO89" s="41"/>
      <c r="XDP89" s="41"/>
      <c r="XDQ89" s="41"/>
      <c r="XDR89" s="41"/>
      <c r="XDS89" s="41"/>
      <c r="XDT89" s="41"/>
      <c r="XDU89" s="41"/>
      <c r="XDV89" s="41"/>
      <c r="XDW89" s="41"/>
      <c r="XDX89" s="41"/>
      <c r="XDY89" s="41"/>
      <c r="XDZ89" s="41"/>
      <c r="XEA89" s="41"/>
      <c r="XEB89" s="41"/>
      <c r="XEC89" s="41"/>
      <c r="XED89" s="41"/>
      <c r="XEE89" s="41"/>
      <c r="XEF89" s="41"/>
      <c r="XEG89" s="41"/>
      <c r="XEH89" s="41"/>
      <c r="XEI89" s="41"/>
      <c r="XEJ89" s="41"/>
      <c r="XEK89" s="41"/>
      <c r="XEL89" s="41"/>
      <c r="XEM89" s="41"/>
      <c r="XEN89" s="41"/>
      <c r="XEO89" s="41"/>
      <c r="XEP89" s="41"/>
      <c r="XEQ89" s="41"/>
      <c r="XER89" s="41"/>
      <c r="XES89" s="41"/>
      <c r="XET89" s="41"/>
      <c r="XEU89" s="41"/>
      <c r="XEV89" s="41"/>
      <c r="XEW89" s="41"/>
    </row>
    <row r="90" spans="1:16377" s="56" customFormat="1" ht="56" customHeight="1" x14ac:dyDescent="0.15">
      <c r="B90" s="61" t="s">
        <v>296</v>
      </c>
      <c r="C90" s="113" t="s">
        <v>283</v>
      </c>
      <c r="D90" s="113" t="s">
        <v>102</v>
      </c>
      <c r="E90" s="113" t="s">
        <v>103</v>
      </c>
      <c r="F90" s="113" t="s">
        <v>29</v>
      </c>
      <c r="G90" s="113" t="s">
        <v>29</v>
      </c>
      <c r="H90" s="47">
        <f>SUM(AD90:AG90)</f>
        <v>19</v>
      </c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92"/>
      <c r="AB90" s="48"/>
      <c r="AC90" s="48"/>
      <c r="AD90" s="48"/>
      <c r="AE90" s="48"/>
      <c r="AF90" s="48"/>
      <c r="AG90" s="48">
        <f>SUM(10+0+9)</f>
        <v>19</v>
      </c>
      <c r="AH90" s="48"/>
      <c r="AI90" s="48"/>
      <c r="AJ90" s="48"/>
      <c r="AK90" s="49"/>
      <c r="AL90" s="49"/>
      <c r="AM90" s="49"/>
      <c r="AN90" s="39"/>
      <c r="AO90" s="39"/>
      <c r="AP90" s="39"/>
    </row>
    <row r="91" spans="1:16377" s="56" customFormat="1" ht="56" customHeight="1" x14ac:dyDescent="0.15">
      <c r="B91" s="61" t="s">
        <v>296</v>
      </c>
      <c r="C91" s="113" t="s">
        <v>17</v>
      </c>
      <c r="D91" s="113" t="s">
        <v>102</v>
      </c>
      <c r="E91" s="113" t="s">
        <v>103</v>
      </c>
      <c r="F91" s="113" t="s">
        <v>29</v>
      </c>
      <c r="G91" s="113" t="s">
        <v>61</v>
      </c>
      <c r="H91" s="36">
        <f>SUM(I91:AM91)</f>
        <v>19</v>
      </c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89"/>
      <c r="AB91" s="37"/>
      <c r="AC91" s="37"/>
      <c r="AD91" s="37"/>
      <c r="AE91" s="37"/>
      <c r="AF91" s="37"/>
      <c r="AG91" s="37">
        <f>SUM(10+0+9)</f>
        <v>19</v>
      </c>
      <c r="AH91" s="37"/>
      <c r="AI91" s="37"/>
      <c r="AJ91" s="37"/>
      <c r="AK91" s="38"/>
      <c r="AL91" s="38"/>
      <c r="AM91" s="38"/>
      <c r="AN91" s="39"/>
      <c r="AO91" s="39"/>
      <c r="AP91" s="39"/>
    </row>
    <row r="92" spans="1:16377" s="56" customFormat="1" ht="56" customHeight="1" x14ac:dyDescent="0.15">
      <c r="B92" s="61" t="s">
        <v>296</v>
      </c>
      <c r="C92" s="113" t="s">
        <v>284</v>
      </c>
      <c r="D92" s="113" t="s">
        <v>151</v>
      </c>
      <c r="E92" s="113" t="s">
        <v>23</v>
      </c>
      <c r="F92" s="113" t="s">
        <v>27</v>
      </c>
      <c r="G92" s="112" t="s">
        <v>421</v>
      </c>
      <c r="H92" s="47">
        <f>SUM(AD92:AG92)</f>
        <v>19</v>
      </c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92"/>
      <c r="AB92" s="48"/>
      <c r="AC92" s="48"/>
      <c r="AD92" s="48"/>
      <c r="AE92" s="48"/>
      <c r="AF92" s="48"/>
      <c r="AG92" s="48">
        <f>SUM(10+0+9)</f>
        <v>19</v>
      </c>
      <c r="AH92" s="48"/>
      <c r="AI92" s="48"/>
      <c r="AJ92" s="48"/>
      <c r="AK92" s="49"/>
      <c r="AL92" s="49"/>
      <c r="AM92" s="49"/>
      <c r="AN92" s="39"/>
      <c r="AO92" s="39"/>
      <c r="AP92" s="39"/>
    </row>
    <row r="93" spans="1:16377" s="56" customFormat="1" ht="56" customHeight="1" x14ac:dyDescent="0.15">
      <c r="A93" s="57"/>
      <c r="B93" s="61" t="s">
        <v>298</v>
      </c>
      <c r="C93" s="113" t="s">
        <v>37</v>
      </c>
      <c r="D93" s="113" t="s">
        <v>71</v>
      </c>
      <c r="E93" s="113" t="s">
        <v>72</v>
      </c>
      <c r="F93" s="113" t="s">
        <v>64</v>
      </c>
      <c r="G93" s="113" t="s">
        <v>68</v>
      </c>
      <c r="H93" s="36">
        <f>SUM(I93:AM93)</f>
        <v>17.5</v>
      </c>
      <c r="I93" s="37"/>
      <c r="J93" s="37"/>
      <c r="K93" s="37"/>
      <c r="L93" s="37"/>
      <c r="M93" s="37"/>
      <c r="N93" s="37"/>
      <c r="O93" s="37"/>
      <c r="P93" s="37"/>
      <c r="Q93" s="37"/>
      <c r="R93" s="37">
        <f>(10+7.5)</f>
        <v>17.5</v>
      </c>
      <c r="S93" s="37"/>
      <c r="T93" s="37"/>
      <c r="U93" s="37"/>
      <c r="V93" s="37"/>
      <c r="W93" s="37"/>
      <c r="X93" s="37"/>
      <c r="Y93" s="37"/>
      <c r="Z93" s="37"/>
      <c r="AA93" s="89"/>
      <c r="AB93" s="37"/>
      <c r="AC93" s="37"/>
      <c r="AD93" s="37"/>
      <c r="AE93" s="37"/>
      <c r="AF93" s="37"/>
      <c r="AG93" s="37"/>
      <c r="AH93" s="37"/>
      <c r="AI93" s="37"/>
      <c r="AJ93" s="37"/>
      <c r="AK93" s="38"/>
      <c r="AL93" s="38"/>
      <c r="AM93" s="38"/>
      <c r="AN93" s="39"/>
      <c r="AO93" s="39"/>
      <c r="AP93" s="39"/>
    </row>
    <row r="94" spans="1:16377" s="56" customFormat="1" ht="56" customHeight="1" x14ac:dyDescent="0.15">
      <c r="B94" s="61" t="s">
        <v>299</v>
      </c>
      <c r="C94" s="113" t="s">
        <v>271</v>
      </c>
      <c r="D94" s="113" t="s">
        <v>22</v>
      </c>
      <c r="E94" s="113" t="s">
        <v>85</v>
      </c>
      <c r="F94" s="113" t="s">
        <v>270</v>
      </c>
      <c r="G94" s="113" t="s">
        <v>270</v>
      </c>
      <c r="H94" s="36">
        <f>SUM(I94:AM94)</f>
        <v>14.5</v>
      </c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89"/>
      <c r="AB94" s="37"/>
      <c r="AC94" s="37"/>
      <c r="AD94" s="37"/>
      <c r="AE94" s="37"/>
      <c r="AF94" s="37">
        <f>SUM(10+4.5)</f>
        <v>14.5</v>
      </c>
      <c r="AG94" s="37"/>
      <c r="AH94" s="37"/>
      <c r="AI94" s="37"/>
      <c r="AJ94" s="37"/>
      <c r="AK94" s="38"/>
      <c r="AL94" s="38"/>
      <c r="AM94" s="38"/>
      <c r="AN94" s="39"/>
      <c r="AO94" s="39"/>
      <c r="AP94" s="39"/>
    </row>
    <row r="95" spans="1:16377" s="56" customFormat="1" ht="56" customHeight="1" x14ac:dyDescent="0.15">
      <c r="B95" s="61" t="s">
        <v>353</v>
      </c>
      <c r="C95" s="113" t="s">
        <v>170</v>
      </c>
      <c r="D95" s="113" t="s">
        <v>172</v>
      </c>
      <c r="E95" s="113" t="s">
        <v>173</v>
      </c>
      <c r="F95" s="113" t="s">
        <v>64</v>
      </c>
      <c r="G95" s="112" t="s">
        <v>248</v>
      </c>
      <c r="H95" s="36">
        <f>SUM(I95:AM95)</f>
        <v>14</v>
      </c>
      <c r="I95" s="37">
        <v>14</v>
      </c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89"/>
      <c r="AB95" s="37"/>
      <c r="AC95" s="37"/>
      <c r="AD95" s="37"/>
      <c r="AE95" s="37"/>
      <c r="AF95" s="37"/>
      <c r="AG95" s="37"/>
      <c r="AH95" s="37"/>
      <c r="AI95" s="37"/>
      <c r="AJ95" s="37"/>
      <c r="AK95" s="38"/>
      <c r="AL95" s="38"/>
      <c r="AM95" s="38"/>
      <c r="AN95" s="58"/>
      <c r="AO95" s="58"/>
      <c r="AP95" s="58"/>
    </row>
    <row r="96" spans="1:16377" s="56" customFormat="1" ht="56" customHeight="1" x14ac:dyDescent="0.15">
      <c r="B96" s="61" t="s">
        <v>353</v>
      </c>
      <c r="C96" s="113" t="s">
        <v>171</v>
      </c>
      <c r="D96" s="113" t="s">
        <v>172</v>
      </c>
      <c r="E96" s="113" t="s">
        <v>173</v>
      </c>
      <c r="F96" s="113" t="s">
        <v>64</v>
      </c>
      <c r="G96" s="112" t="s">
        <v>248</v>
      </c>
      <c r="H96" s="36">
        <f>SUM(I96:AM96)</f>
        <v>14</v>
      </c>
      <c r="I96" s="37">
        <v>14</v>
      </c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89"/>
      <c r="AB96" s="37"/>
      <c r="AC96" s="37"/>
      <c r="AD96" s="37"/>
      <c r="AE96" s="37"/>
      <c r="AF96" s="37"/>
      <c r="AG96" s="37"/>
      <c r="AH96" s="37"/>
      <c r="AI96" s="37"/>
      <c r="AJ96" s="37"/>
      <c r="AK96" s="38"/>
      <c r="AL96" s="38"/>
      <c r="AM96" s="38"/>
      <c r="AN96" s="39"/>
      <c r="AO96" s="39"/>
      <c r="AP96" s="39"/>
    </row>
    <row r="97" spans="1:16377" s="56" customFormat="1" ht="56" customHeight="1" x14ac:dyDescent="0.15">
      <c r="B97" s="61" t="s">
        <v>354</v>
      </c>
      <c r="C97" s="113" t="s">
        <v>213</v>
      </c>
      <c r="D97" s="113" t="s">
        <v>214</v>
      </c>
      <c r="E97" s="113" t="s">
        <v>215</v>
      </c>
      <c r="F97" s="113" t="s">
        <v>89</v>
      </c>
      <c r="G97" s="113" t="s">
        <v>89</v>
      </c>
      <c r="H97" s="36">
        <f>SUM(I97:AM97)</f>
        <v>13</v>
      </c>
      <c r="I97" s="43"/>
      <c r="J97" s="43"/>
      <c r="K97" s="43"/>
      <c r="L97" s="43"/>
      <c r="M97" s="43"/>
      <c r="N97" s="43"/>
      <c r="O97" s="44"/>
      <c r="P97" s="43"/>
      <c r="Q97" s="43"/>
      <c r="R97" s="43"/>
      <c r="S97" s="45">
        <v>13</v>
      </c>
      <c r="T97" s="43"/>
      <c r="U97" s="43"/>
      <c r="V97" s="43"/>
      <c r="W97" s="43"/>
      <c r="X97" s="43"/>
      <c r="Y97" s="43"/>
      <c r="Z97" s="43"/>
      <c r="AA97" s="90"/>
      <c r="AB97" s="43"/>
      <c r="AC97" s="43"/>
      <c r="AD97" s="43"/>
      <c r="AE97" s="43"/>
      <c r="AF97" s="43"/>
      <c r="AG97" s="43"/>
      <c r="AH97" s="43"/>
      <c r="AI97" s="43"/>
      <c r="AJ97" s="43"/>
      <c r="AK97" s="46"/>
      <c r="AL97" s="46"/>
      <c r="AM97" s="46"/>
      <c r="AN97" s="39"/>
      <c r="AO97" s="39"/>
      <c r="AP97" s="39"/>
    </row>
    <row r="98" spans="1:16377" s="23" customFormat="1" ht="56" customHeight="1" x14ac:dyDescent="0.15">
      <c r="A98" s="56"/>
      <c r="B98" s="61" t="s">
        <v>354</v>
      </c>
      <c r="C98" s="113" t="s">
        <v>34</v>
      </c>
      <c r="D98" s="113" t="s">
        <v>138</v>
      </c>
      <c r="E98" s="113" t="s">
        <v>139</v>
      </c>
      <c r="F98" s="113" t="s">
        <v>89</v>
      </c>
      <c r="G98" s="113" t="s">
        <v>89</v>
      </c>
      <c r="H98" s="36">
        <f>SUM(I98:AM98)</f>
        <v>13</v>
      </c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>
        <f>(10+3)</f>
        <v>13</v>
      </c>
      <c r="T98" s="37"/>
      <c r="U98" s="37"/>
      <c r="V98" s="37"/>
      <c r="W98" s="37"/>
      <c r="X98" s="37"/>
      <c r="Y98" s="37"/>
      <c r="Z98" s="37"/>
      <c r="AA98" s="89"/>
      <c r="AB98" s="37"/>
      <c r="AC98" s="37"/>
      <c r="AD98" s="37"/>
      <c r="AE98" s="37"/>
      <c r="AF98" s="37"/>
      <c r="AG98" s="37"/>
      <c r="AH98" s="37"/>
      <c r="AI98" s="37"/>
      <c r="AJ98" s="37"/>
      <c r="AK98" s="66"/>
      <c r="AL98" s="66"/>
      <c r="AM98" s="66"/>
      <c r="AN98" s="39"/>
      <c r="AO98" s="39"/>
      <c r="AP98" s="39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  <c r="GT98" s="56"/>
      <c r="GU98" s="56"/>
      <c r="GV98" s="56"/>
      <c r="GW98" s="56"/>
      <c r="GX98" s="56"/>
      <c r="GY98" s="56"/>
      <c r="GZ98" s="56"/>
      <c r="HA98" s="56"/>
      <c r="HB98" s="56"/>
      <c r="HC98" s="56"/>
      <c r="HD98" s="56"/>
      <c r="HE98" s="56"/>
      <c r="HF98" s="56"/>
      <c r="HG98" s="56"/>
      <c r="HH98" s="56"/>
      <c r="HI98" s="56"/>
      <c r="HJ98" s="56"/>
      <c r="HK98" s="56"/>
      <c r="HL98" s="56"/>
      <c r="HM98" s="56"/>
      <c r="HN98" s="56"/>
      <c r="HO98" s="56"/>
      <c r="HP98" s="56"/>
      <c r="HQ98" s="56"/>
      <c r="HR98" s="56"/>
      <c r="HS98" s="56"/>
      <c r="HT98" s="56"/>
      <c r="HU98" s="56"/>
      <c r="HV98" s="56"/>
      <c r="HW98" s="56"/>
      <c r="HX98" s="56"/>
      <c r="HY98" s="56"/>
      <c r="HZ98" s="56"/>
      <c r="IA98" s="56"/>
      <c r="IB98" s="56"/>
      <c r="IC98" s="56"/>
      <c r="ID98" s="56"/>
      <c r="IE98" s="56"/>
      <c r="IF98" s="56"/>
      <c r="IG98" s="56"/>
      <c r="IH98" s="56"/>
      <c r="II98" s="56"/>
      <c r="IJ98" s="56"/>
      <c r="IK98" s="56"/>
      <c r="IL98" s="56"/>
      <c r="IM98" s="56"/>
      <c r="IN98" s="56"/>
      <c r="IO98" s="56"/>
      <c r="IP98" s="56"/>
      <c r="IQ98" s="56"/>
      <c r="IR98" s="56"/>
      <c r="IS98" s="56"/>
      <c r="IT98" s="56"/>
      <c r="IU98" s="56"/>
      <c r="IV98" s="56"/>
      <c r="IW98" s="56"/>
      <c r="IX98" s="56"/>
      <c r="IY98" s="56"/>
      <c r="IZ98" s="56"/>
      <c r="JA98" s="56"/>
      <c r="JB98" s="56"/>
      <c r="JC98" s="56"/>
      <c r="JD98" s="56"/>
      <c r="JE98" s="56"/>
      <c r="JF98" s="56"/>
      <c r="JG98" s="56"/>
      <c r="JH98" s="56"/>
      <c r="JI98" s="56"/>
      <c r="JJ98" s="56"/>
      <c r="JK98" s="56"/>
      <c r="JL98" s="56"/>
      <c r="JM98" s="56"/>
      <c r="JN98" s="56"/>
      <c r="JO98" s="56"/>
      <c r="JP98" s="56"/>
      <c r="JQ98" s="56"/>
      <c r="JR98" s="56"/>
      <c r="JS98" s="56"/>
      <c r="JT98" s="56"/>
      <c r="JU98" s="56"/>
      <c r="JV98" s="56"/>
      <c r="JW98" s="56"/>
      <c r="JX98" s="56"/>
      <c r="JY98" s="56"/>
      <c r="JZ98" s="56"/>
      <c r="KA98" s="56"/>
      <c r="KB98" s="56"/>
      <c r="KC98" s="56"/>
      <c r="KD98" s="56"/>
      <c r="KE98" s="56"/>
      <c r="KF98" s="56"/>
      <c r="KG98" s="56"/>
      <c r="KH98" s="56"/>
      <c r="KI98" s="56"/>
      <c r="KJ98" s="56"/>
      <c r="KK98" s="56"/>
      <c r="KL98" s="56"/>
      <c r="KM98" s="56"/>
      <c r="KN98" s="56"/>
      <c r="KO98" s="56"/>
      <c r="KP98" s="56"/>
      <c r="KQ98" s="56"/>
      <c r="KR98" s="56"/>
      <c r="KS98" s="56"/>
      <c r="KT98" s="56"/>
      <c r="KU98" s="56"/>
      <c r="KV98" s="56"/>
      <c r="KW98" s="56"/>
      <c r="KX98" s="56"/>
      <c r="KY98" s="56"/>
      <c r="KZ98" s="56"/>
      <c r="LA98" s="56"/>
      <c r="LB98" s="56"/>
      <c r="LC98" s="56"/>
      <c r="LD98" s="56"/>
      <c r="LE98" s="56"/>
      <c r="LF98" s="56"/>
      <c r="LG98" s="56"/>
      <c r="LH98" s="56"/>
      <c r="LI98" s="56"/>
      <c r="LJ98" s="56"/>
      <c r="LK98" s="56"/>
      <c r="LL98" s="56"/>
      <c r="LM98" s="56"/>
      <c r="LN98" s="56"/>
      <c r="LO98" s="56"/>
      <c r="LP98" s="56"/>
      <c r="LQ98" s="56"/>
      <c r="LR98" s="56"/>
      <c r="LS98" s="56"/>
      <c r="LT98" s="56"/>
      <c r="LU98" s="56"/>
      <c r="LV98" s="56"/>
      <c r="LW98" s="56"/>
      <c r="LX98" s="56"/>
      <c r="LY98" s="56"/>
      <c r="LZ98" s="56"/>
      <c r="MA98" s="56"/>
      <c r="MB98" s="56"/>
      <c r="MC98" s="56"/>
      <c r="MD98" s="56"/>
      <c r="ME98" s="56"/>
      <c r="MF98" s="56"/>
      <c r="MG98" s="56"/>
      <c r="MH98" s="56"/>
      <c r="MI98" s="56"/>
      <c r="MJ98" s="56"/>
      <c r="MK98" s="56"/>
      <c r="ML98" s="56"/>
      <c r="MM98" s="56"/>
      <c r="MN98" s="56"/>
      <c r="MO98" s="56"/>
      <c r="MP98" s="56"/>
      <c r="MQ98" s="56"/>
      <c r="MR98" s="56"/>
      <c r="MS98" s="56"/>
      <c r="MT98" s="56"/>
      <c r="MU98" s="56"/>
      <c r="MV98" s="56"/>
      <c r="MW98" s="56"/>
      <c r="MX98" s="56"/>
      <c r="MY98" s="56"/>
      <c r="MZ98" s="56"/>
      <c r="NA98" s="56"/>
      <c r="NB98" s="56"/>
      <c r="NC98" s="56"/>
      <c r="ND98" s="56"/>
      <c r="NE98" s="56"/>
      <c r="NF98" s="56"/>
      <c r="NG98" s="56"/>
      <c r="NH98" s="56"/>
      <c r="NI98" s="56"/>
      <c r="NJ98" s="56"/>
      <c r="NK98" s="56"/>
      <c r="NL98" s="56"/>
      <c r="NM98" s="56"/>
      <c r="NN98" s="56"/>
      <c r="NO98" s="56"/>
      <c r="NP98" s="56"/>
      <c r="NQ98" s="56"/>
      <c r="NR98" s="56"/>
      <c r="NS98" s="56"/>
      <c r="NT98" s="56"/>
      <c r="NU98" s="56"/>
      <c r="NV98" s="56"/>
      <c r="NW98" s="56"/>
      <c r="NX98" s="56"/>
      <c r="NY98" s="56"/>
      <c r="NZ98" s="56"/>
      <c r="OA98" s="56"/>
      <c r="OB98" s="56"/>
      <c r="OC98" s="56"/>
      <c r="OD98" s="56"/>
      <c r="OE98" s="56"/>
      <c r="OF98" s="56"/>
      <c r="OG98" s="56"/>
      <c r="OH98" s="56"/>
      <c r="OI98" s="56"/>
      <c r="OJ98" s="56"/>
      <c r="OK98" s="56"/>
      <c r="OL98" s="56"/>
      <c r="OM98" s="56"/>
      <c r="ON98" s="56"/>
      <c r="OO98" s="56"/>
      <c r="OP98" s="56"/>
      <c r="OQ98" s="56"/>
      <c r="OR98" s="56"/>
      <c r="OS98" s="56"/>
      <c r="OT98" s="56"/>
      <c r="OU98" s="56"/>
      <c r="OV98" s="56"/>
      <c r="OW98" s="56"/>
      <c r="OX98" s="56"/>
      <c r="OY98" s="56"/>
      <c r="OZ98" s="56"/>
      <c r="PA98" s="56"/>
      <c r="PB98" s="56"/>
      <c r="PC98" s="56"/>
      <c r="PD98" s="56"/>
      <c r="PE98" s="56"/>
      <c r="PF98" s="56"/>
      <c r="PG98" s="56"/>
      <c r="PH98" s="56"/>
      <c r="PI98" s="56"/>
      <c r="PJ98" s="56"/>
      <c r="PK98" s="56"/>
      <c r="PL98" s="56"/>
      <c r="PM98" s="56"/>
      <c r="PN98" s="56"/>
      <c r="PO98" s="56"/>
      <c r="PP98" s="56"/>
      <c r="PQ98" s="56"/>
      <c r="PR98" s="56"/>
      <c r="PS98" s="56"/>
      <c r="PT98" s="56"/>
      <c r="PU98" s="56"/>
      <c r="PV98" s="56"/>
      <c r="PW98" s="56"/>
      <c r="PX98" s="56"/>
      <c r="PY98" s="56"/>
      <c r="PZ98" s="56"/>
      <c r="QA98" s="56"/>
      <c r="QB98" s="56"/>
      <c r="QC98" s="56"/>
      <c r="QD98" s="56"/>
      <c r="QE98" s="56"/>
      <c r="QF98" s="56"/>
      <c r="QG98" s="56"/>
      <c r="QH98" s="56"/>
      <c r="QI98" s="56"/>
      <c r="QJ98" s="56"/>
      <c r="QK98" s="56"/>
      <c r="QL98" s="56"/>
      <c r="QM98" s="56"/>
      <c r="QN98" s="56"/>
      <c r="QO98" s="56"/>
      <c r="QP98" s="56"/>
      <c r="QQ98" s="56"/>
      <c r="QR98" s="56"/>
      <c r="QS98" s="56"/>
      <c r="QT98" s="56"/>
      <c r="QU98" s="56"/>
      <c r="QV98" s="56"/>
      <c r="QW98" s="56"/>
      <c r="QX98" s="56"/>
      <c r="QY98" s="56"/>
      <c r="QZ98" s="56"/>
      <c r="RA98" s="56"/>
      <c r="RB98" s="56"/>
      <c r="RC98" s="56"/>
      <c r="RD98" s="56"/>
      <c r="RE98" s="56"/>
      <c r="RF98" s="56"/>
      <c r="RG98" s="56"/>
      <c r="RH98" s="56"/>
      <c r="RI98" s="56"/>
      <c r="RJ98" s="56"/>
      <c r="RK98" s="56"/>
      <c r="RL98" s="56"/>
      <c r="RM98" s="56"/>
      <c r="RN98" s="56"/>
      <c r="RO98" s="56"/>
      <c r="RP98" s="56"/>
      <c r="RQ98" s="56"/>
      <c r="RR98" s="56"/>
      <c r="RS98" s="56"/>
      <c r="RT98" s="56"/>
      <c r="RU98" s="56"/>
      <c r="RV98" s="56"/>
      <c r="RW98" s="56"/>
      <c r="RX98" s="56"/>
      <c r="RY98" s="56"/>
      <c r="RZ98" s="56"/>
      <c r="SA98" s="56"/>
      <c r="SB98" s="56"/>
      <c r="SC98" s="56"/>
      <c r="SD98" s="56"/>
      <c r="SE98" s="56"/>
      <c r="SF98" s="56"/>
      <c r="SG98" s="56"/>
      <c r="SH98" s="56"/>
      <c r="SI98" s="56"/>
      <c r="SJ98" s="56"/>
      <c r="SK98" s="56"/>
      <c r="SL98" s="56"/>
      <c r="SM98" s="56"/>
      <c r="SN98" s="56"/>
      <c r="SO98" s="56"/>
      <c r="SP98" s="56"/>
      <c r="SQ98" s="56"/>
      <c r="SR98" s="56"/>
      <c r="SS98" s="56"/>
      <c r="ST98" s="56"/>
      <c r="SU98" s="56"/>
      <c r="SV98" s="56"/>
      <c r="SW98" s="56"/>
      <c r="SX98" s="56"/>
      <c r="SY98" s="56"/>
      <c r="SZ98" s="56"/>
      <c r="TA98" s="56"/>
      <c r="TB98" s="56"/>
      <c r="TC98" s="56"/>
      <c r="TD98" s="56"/>
      <c r="TE98" s="56"/>
      <c r="TF98" s="56"/>
      <c r="TG98" s="56"/>
      <c r="TH98" s="56"/>
      <c r="TI98" s="56"/>
      <c r="TJ98" s="56"/>
      <c r="TK98" s="56"/>
      <c r="TL98" s="56"/>
      <c r="TM98" s="56"/>
      <c r="TN98" s="56"/>
      <c r="TO98" s="56"/>
      <c r="TP98" s="56"/>
      <c r="TQ98" s="56"/>
      <c r="TR98" s="56"/>
      <c r="TS98" s="56"/>
      <c r="TT98" s="56"/>
      <c r="TU98" s="56"/>
      <c r="TV98" s="56"/>
      <c r="TW98" s="56"/>
      <c r="TX98" s="56"/>
      <c r="TY98" s="56"/>
      <c r="TZ98" s="56"/>
      <c r="UA98" s="56"/>
      <c r="UB98" s="56"/>
      <c r="UC98" s="56"/>
      <c r="UD98" s="56"/>
      <c r="UE98" s="56"/>
      <c r="UF98" s="56"/>
      <c r="UG98" s="56"/>
      <c r="UH98" s="56"/>
      <c r="UI98" s="56"/>
      <c r="UJ98" s="56"/>
      <c r="UK98" s="56"/>
      <c r="UL98" s="56"/>
      <c r="UM98" s="56"/>
      <c r="UN98" s="56"/>
      <c r="UO98" s="56"/>
      <c r="UP98" s="56"/>
      <c r="UQ98" s="56"/>
      <c r="UR98" s="56"/>
      <c r="US98" s="56"/>
      <c r="UT98" s="56"/>
      <c r="UU98" s="56"/>
      <c r="UV98" s="56"/>
      <c r="UW98" s="56"/>
      <c r="UX98" s="56"/>
      <c r="UY98" s="56"/>
      <c r="UZ98" s="56"/>
      <c r="VA98" s="56"/>
      <c r="VB98" s="56"/>
      <c r="VC98" s="56"/>
      <c r="VD98" s="56"/>
      <c r="VE98" s="56"/>
      <c r="VF98" s="56"/>
      <c r="VG98" s="56"/>
      <c r="VH98" s="56"/>
      <c r="VI98" s="56"/>
      <c r="VJ98" s="56"/>
      <c r="VK98" s="56"/>
      <c r="VL98" s="56"/>
      <c r="VM98" s="56"/>
      <c r="VN98" s="56"/>
      <c r="VO98" s="56"/>
      <c r="VP98" s="56"/>
      <c r="VQ98" s="56"/>
      <c r="VR98" s="56"/>
      <c r="VS98" s="56"/>
      <c r="VT98" s="56"/>
      <c r="VU98" s="56"/>
      <c r="VV98" s="56"/>
      <c r="VW98" s="56"/>
      <c r="VX98" s="56"/>
      <c r="VY98" s="56"/>
      <c r="VZ98" s="56"/>
      <c r="WA98" s="56"/>
      <c r="WB98" s="56"/>
      <c r="WC98" s="56"/>
      <c r="WD98" s="56"/>
      <c r="WE98" s="56"/>
      <c r="WF98" s="56"/>
      <c r="WG98" s="56"/>
      <c r="WH98" s="56"/>
      <c r="WI98" s="56"/>
      <c r="WJ98" s="56"/>
      <c r="WK98" s="56"/>
      <c r="WL98" s="56"/>
      <c r="WM98" s="56"/>
      <c r="WN98" s="56"/>
      <c r="WO98" s="56"/>
      <c r="WP98" s="56"/>
      <c r="WQ98" s="56"/>
      <c r="WR98" s="56"/>
      <c r="WS98" s="56"/>
      <c r="WT98" s="56"/>
      <c r="WU98" s="56"/>
      <c r="WV98" s="56"/>
      <c r="WW98" s="56"/>
      <c r="WX98" s="56"/>
      <c r="WY98" s="56"/>
      <c r="WZ98" s="56"/>
      <c r="XA98" s="56"/>
      <c r="XB98" s="56"/>
      <c r="XC98" s="56"/>
      <c r="XD98" s="56"/>
      <c r="XE98" s="56"/>
      <c r="XF98" s="56"/>
      <c r="XG98" s="56"/>
      <c r="XH98" s="56"/>
      <c r="XI98" s="56"/>
      <c r="XJ98" s="56"/>
      <c r="XK98" s="56"/>
      <c r="XL98" s="56"/>
      <c r="XM98" s="56"/>
      <c r="XN98" s="56"/>
      <c r="XO98" s="56"/>
      <c r="XP98" s="56"/>
      <c r="XQ98" s="56"/>
      <c r="XR98" s="56"/>
      <c r="XS98" s="56"/>
      <c r="XT98" s="56"/>
      <c r="XU98" s="56"/>
      <c r="XV98" s="56"/>
      <c r="XW98" s="56"/>
      <c r="XX98" s="56"/>
      <c r="XY98" s="56"/>
      <c r="XZ98" s="56"/>
      <c r="YA98" s="56"/>
      <c r="YB98" s="56"/>
      <c r="YC98" s="56"/>
      <c r="YD98" s="56"/>
      <c r="YE98" s="56"/>
      <c r="YF98" s="56"/>
      <c r="YG98" s="56"/>
      <c r="YH98" s="56"/>
      <c r="YI98" s="56"/>
      <c r="YJ98" s="56"/>
      <c r="YK98" s="56"/>
      <c r="YL98" s="56"/>
      <c r="YM98" s="56"/>
      <c r="YN98" s="56"/>
      <c r="YO98" s="56"/>
      <c r="YP98" s="56"/>
      <c r="YQ98" s="56"/>
      <c r="YR98" s="56"/>
      <c r="YS98" s="56"/>
      <c r="YT98" s="56"/>
      <c r="YU98" s="56"/>
      <c r="YV98" s="56"/>
      <c r="YW98" s="56"/>
      <c r="YX98" s="56"/>
      <c r="YY98" s="56"/>
      <c r="YZ98" s="56"/>
      <c r="ZA98" s="56"/>
      <c r="ZB98" s="56"/>
      <c r="ZC98" s="56"/>
      <c r="ZD98" s="56"/>
      <c r="ZE98" s="56"/>
      <c r="ZF98" s="56"/>
      <c r="ZG98" s="56"/>
      <c r="ZH98" s="56"/>
      <c r="ZI98" s="56"/>
      <c r="ZJ98" s="56"/>
      <c r="ZK98" s="56"/>
      <c r="ZL98" s="56"/>
      <c r="ZM98" s="56"/>
      <c r="ZN98" s="56"/>
      <c r="ZO98" s="56"/>
      <c r="ZP98" s="56"/>
      <c r="ZQ98" s="56"/>
      <c r="ZR98" s="56"/>
      <c r="ZS98" s="56"/>
      <c r="ZT98" s="56"/>
      <c r="ZU98" s="56"/>
      <c r="ZV98" s="56"/>
      <c r="ZW98" s="56"/>
      <c r="ZX98" s="56"/>
      <c r="ZY98" s="56"/>
      <c r="ZZ98" s="56"/>
      <c r="AAA98" s="56"/>
      <c r="AAB98" s="56"/>
      <c r="AAC98" s="56"/>
      <c r="AAD98" s="56"/>
      <c r="AAE98" s="56"/>
      <c r="AAF98" s="56"/>
      <c r="AAG98" s="56"/>
      <c r="AAH98" s="56"/>
      <c r="AAI98" s="56"/>
      <c r="AAJ98" s="56"/>
      <c r="AAK98" s="56"/>
      <c r="AAL98" s="56"/>
      <c r="AAM98" s="56"/>
      <c r="AAN98" s="56"/>
      <c r="AAO98" s="56"/>
      <c r="AAP98" s="56"/>
      <c r="AAQ98" s="56"/>
      <c r="AAR98" s="56"/>
      <c r="AAS98" s="56"/>
      <c r="AAT98" s="56"/>
      <c r="AAU98" s="56"/>
      <c r="AAV98" s="56"/>
      <c r="AAW98" s="56"/>
      <c r="AAX98" s="56"/>
      <c r="AAY98" s="56"/>
      <c r="AAZ98" s="56"/>
      <c r="ABA98" s="56"/>
      <c r="ABB98" s="56"/>
      <c r="ABC98" s="56"/>
      <c r="ABD98" s="56"/>
      <c r="ABE98" s="56"/>
      <c r="ABF98" s="56"/>
      <c r="ABG98" s="56"/>
      <c r="ABH98" s="56"/>
      <c r="ABI98" s="56"/>
      <c r="ABJ98" s="56"/>
      <c r="ABK98" s="56"/>
      <c r="ABL98" s="56"/>
      <c r="ABM98" s="56"/>
      <c r="ABN98" s="56"/>
      <c r="ABO98" s="56"/>
      <c r="ABP98" s="56"/>
      <c r="ABQ98" s="56"/>
      <c r="ABR98" s="56"/>
      <c r="ABS98" s="56"/>
      <c r="ABT98" s="56"/>
      <c r="ABU98" s="56"/>
      <c r="ABV98" s="56"/>
      <c r="ABW98" s="56"/>
      <c r="ABX98" s="56"/>
      <c r="ABY98" s="56"/>
      <c r="ABZ98" s="56"/>
      <c r="ACA98" s="56"/>
      <c r="ACB98" s="56"/>
      <c r="ACC98" s="56"/>
      <c r="ACD98" s="56"/>
      <c r="ACE98" s="56"/>
      <c r="ACF98" s="56"/>
      <c r="ACG98" s="56"/>
      <c r="ACH98" s="56"/>
      <c r="ACI98" s="56"/>
      <c r="ACJ98" s="56"/>
      <c r="ACK98" s="56"/>
      <c r="ACL98" s="56"/>
      <c r="ACM98" s="56"/>
      <c r="ACN98" s="56"/>
      <c r="ACO98" s="56"/>
      <c r="ACP98" s="56"/>
      <c r="ACQ98" s="56"/>
      <c r="ACR98" s="56"/>
      <c r="ACS98" s="56"/>
      <c r="ACT98" s="56"/>
      <c r="ACU98" s="56"/>
      <c r="ACV98" s="56"/>
      <c r="ACW98" s="56"/>
      <c r="ACX98" s="56"/>
      <c r="ACY98" s="56"/>
      <c r="ACZ98" s="56"/>
      <c r="ADA98" s="56"/>
      <c r="ADB98" s="56"/>
      <c r="ADC98" s="56"/>
      <c r="ADD98" s="56"/>
      <c r="ADE98" s="56"/>
      <c r="ADF98" s="56"/>
      <c r="ADG98" s="56"/>
      <c r="ADH98" s="56"/>
      <c r="ADI98" s="56"/>
      <c r="ADJ98" s="56"/>
      <c r="ADK98" s="56"/>
      <c r="ADL98" s="56"/>
      <c r="ADM98" s="56"/>
      <c r="ADN98" s="56"/>
      <c r="ADO98" s="56"/>
      <c r="ADP98" s="56"/>
      <c r="ADQ98" s="56"/>
      <c r="ADR98" s="56"/>
      <c r="ADS98" s="56"/>
      <c r="ADT98" s="56"/>
      <c r="ADU98" s="56"/>
      <c r="ADV98" s="56"/>
      <c r="ADW98" s="56"/>
      <c r="ADX98" s="56"/>
      <c r="ADY98" s="56"/>
      <c r="ADZ98" s="56"/>
      <c r="AEA98" s="56"/>
      <c r="AEB98" s="56"/>
      <c r="AEC98" s="56"/>
      <c r="AED98" s="56"/>
      <c r="AEE98" s="56"/>
      <c r="AEF98" s="56"/>
      <c r="AEG98" s="56"/>
      <c r="AEH98" s="56"/>
      <c r="AEI98" s="56"/>
      <c r="AEJ98" s="56"/>
      <c r="AEK98" s="56"/>
      <c r="AEL98" s="56"/>
      <c r="AEM98" s="56"/>
      <c r="AEN98" s="56"/>
      <c r="AEO98" s="56"/>
      <c r="AEP98" s="56"/>
      <c r="AEQ98" s="56"/>
      <c r="AER98" s="56"/>
      <c r="AES98" s="56"/>
      <c r="AET98" s="56"/>
      <c r="AEU98" s="56"/>
      <c r="AEV98" s="56"/>
      <c r="AEW98" s="56"/>
      <c r="AEX98" s="56"/>
      <c r="AEY98" s="56"/>
      <c r="AEZ98" s="56"/>
      <c r="AFA98" s="56"/>
      <c r="AFB98" s="56"/>
      <c r="AFC98" s="56"/>
      <c r="AFD98" s="56"/>
      <c r="AFE98" s="56"/>
      <c r="AFF98" s="56"/>
      <c r="AFG98" s="56"/>
      <c r="AFH98" s="56"/>
      <c r="AFI98" s="56"/>
      <c r="AFJ98" s="56"/>
      <c r="AFK98" s="56"/>
      <c r="AFL98" s="56"/>
      <c r="AFM98" s="56"/>
      <c r="AFN98" s="56"/>
      <c r="AFO98" s="56"/>
      <c r="AFP98" s="56"/>
      <c r="AFQ98" s="56"/>
      <c r="AFR98" s="56"/>
      <c r="AFS98" s="56"/>
      <c r="AFT98" s="56"/>
      <c r="AFU98" s="56"/>
      <c r="AFV98" s="56"/>
      <c r="AFW98" s="56"/>
      <c r="AFX98" s="56"/>
      <c r="AFY98" s="56"/>
      <c r="AFZ98" s="56"/>
      <c r="AGA98" s="56"/>
      <c r="AGB98" s="56"/>
      <c r="AGC98" s="56"/>
      <c r="AGD98" s="56"/>
      <c r="AGE98" s="56"/>
      <c r="AGF98" s="56"/>
      <c r="AGG98" s="56"/>
      <c r="AGH98" s="56"/>
      <c r="AGI98" s="56"/>
      <c r="AGJ98" s="56"/>
      <c r="AGK98" s="56"/>
      <c r="AGL98" s="56"/>
      <c r="AGM98" s="56"/>
      <c r="AGN98" s="56"/>
      <c r="AGO98" s="56"/>
      <c r="AGP98" s="56"/>
      <c r="AGQ98" s="56"/>
      <c r="AGR98" s="56"/>
      <c r="AGS98" s="56"/>
      <c r="AGT98" s="56"/>
      <c r="AGU98" s="56"/>
      <c r="AGV98" s="56"/>
      <c r="AGW98" s="56"/>
      <c r="AGX98" s="56"/>
      <c r="AGY98" s="56"/>
      <c r="AGZ98" s="56"/>
      <c r="AHA98" s="56"/>
      <c r="AHB98" s="56"/>
      <c r="AHC98" s="56"/>
      <c r="AHD98" s="56"/>
      <c r="AHE98" s="56"/>
      <c r="AHF98" s="56"/>
      <c r="AHG98" s="56"/>
      <c r="AHH98" s="56"/>
      <c r="AHI98" s="56"/>
      <c r="AHJ98" s="56"/>
      <c r="AHK98" s="56"/>
      <c r="AHL98" s="56"/>
      <c r="AHM98" s="56"/>
      <c r="AHN98" s="56"/>
      <c r="AHO98" s="56"/>
      <c r="AHP98" s="56"/>
      <c r="AHQ98" s="56"/>
      <c r="AHR98" s="56"/>
      <c r="AHS98" s="56"/>
      <c r="AHT98" s="56"/>
      <c r="AHU98" s="56"/>
      <c r="AHV98" s="56"/>
      <c r="AHW98" s="56"/>
      <c r="AHX98" s="56"/>
      <c r="AHY98" s="56"/>
      <c r="AHZ98" s="56"/>
      <c r="AIA98" s="56"/>
      <c r="AIB98" s="56"/>
      <c r="AIC98" s="56"/>
      <c r="AID98" s="56"/>
      <c r="AIE98" s="56"/>
      <c r="AIF98" s="56"/>
      <c r="AIG98" s="56"/>
      <c r="AIH98" s="56"/>
      <c r="AII98" s="56"/>
      <c r="AIJ98" s="56"/>
      <c r="AIK98" s="56"/>
      <c r="AIL98" s="56"/>
      <c r="AIM98" s="56"/>
      <c r="AIN98" s="56"/>
      <c r="AIO98" s="56"/>
      <c r="AIP98" s="56"/>
      <c r="AIQ98" s="56"/>
      <c r="AIR98" s="56"/>
      <c r="AIS98" s="56"/>
      <c r="AIT98" s="56"/>
      <c r="AIU98" s="56"/>
      <c r="AIV98" s="56"/>
      <c r="AIW98" s="56"/>
      <c r="AIX98" s="56"/>
      <c r="AIY98" s="56"/>
      <c r="AIZ98" s="56"/>
      <c r="AJA98" s="56"/>
      <c r="AJB98" s="56"/>
      <c r="AJC98" s="56"/>
      <c r="AJD98" s="56"/>
      <c r="AJE98" s="56"/>
      <c r="AJF98" s="56"/>
      <c r="AJG98" s="56"/>
      <c r="AJH98" s="56"/>
      <c r="AJI98" s="56"/>
      <c r="AJJ98" s="56"/>
      <c r="AJK98" s="56"/>
      <c r="AJL98" s="56"/>
      <c r="AJM98" s="56"/>
      <c r="AJN98" s="56"/>
      <c r="AJO98" s="56"/>
      <c r="AJP98" s="56"/>
      <c r="AJQ98" s="56"/>
      <c r="AJR98" s="56"/>
      <c r="AJS98" s="56"/>
      <c r="AJT98" s="56"/>
      <c r="AJU98" s="56"/>
      <c r="AJV98" s="56"/>
      <c r="AJW98" s="56"/>
      <c r="AJX98" s="56"/>
      <c r="AJY98" s="56"/>
      <c r="AJZ98" s="56"/>
      <c r="AKA98" s="56"/>
      <c r="AKB98" s="56"/>
      <c r="AKC98" s="56"/>
      <c r="AKD98" s="56"/>
      <c r="AKE98" s="56"/>
      <c r="AKF98" s="56"/>
      <c r="AKG98" s="56"/>
      <c r="AKH98" s="56"/>
      <c r="AKI98" s="56"/>
      <c r="AKJ98" s="56"/>
      <c r="AKK98" s="56"/>
      <c r="AKL98" s="56"/>
      <c r="AKM98" s="56"/>
      <c r="AKN98" s="56"/>
      <c r="AKO98" s="56"/>
      <c r="AKP98" s="56"/>
      <c r="AKQ98" s="56"/>
      <c r="AKR98" s="56"/>
      <c r="AKS98" s="56"/>
      <c r="AKT98" s="56"/>
      <c r="AKU98" s="56"/>
      <c r="AKV98" s="56"/>
      <c r="AKW98" s="56"/>
      <c r="AKX98" s="56"/>
      <c r="AKY98" s="56"/>
      <c r="AKZ98" s="56"/>
      <c r="ALA98" s="56"/>
      <c r="ALB98" s="56"/>
      <c r="ALC98" s="56"/>
      <c r="ALD98" s="56"/>
      <c r="ALE98" s="56"/>
      <c r="ALF98" s="56"/>
      <c r="ALG98" s="56"/>
      <c r="ALH98" s="56"/>
      <c r="ALI98" s="56"/>
      <c r="ALJ98" s="56"/>
      <c r="ALK98" s="56"/>
      <c r="ALL98" s="56"/>
      <c r="ALM98" s="56"/>
      <c r="ALN98" s="56"/>
      <c r="ALO98" s="56"/>
      <c r="ALP98" s="56"/>
      <c r="ALQ98" s="56"/>
      <c r="ALR98" s="56"/>
      <c r="ALS98" s="56"/>
      <c r="ALT98" s="56"/>
      <c r="ALU98" s="56"/>
      <c r="ALV98" s="56"/>
      <c r="ALW98" s="56"/>
      <c r="ALX98" s="56"/>
      <c r="ALY98" s="56"/>
      <c r="ALZ98" s="56"/>
      <c r="AMA98" s="56"/>
      <c r="AMB98" s="56"/>
      <c r="AMC98" s="56"/>
      <c r="AMD98" s="56"/>
      <c r="AME98" s="56"/>
      <c r="AMF98" s="56"/>
      <c r="AMG98" s="56"/>
      <c r="AMH98" s="56"/>
      <c r="AMI98" s="56"/>
      <c r="AMJ98" s="56"/>
      <c r="AMK98" s="56"/>
      <c r="AML98" s="56"/>
      <c r="AMM98" s="56"/>
      <c r="AMN98" s="56"/>
      <c r="AMO98" s="56"/>
      <c r="AMP98" s="56"/>
      <c r="AMQ98" s="56"/>
      <c r="AMR98" s="56"/>
      <c r="AMS98" s="56"/>
      <c r="AMT98" s="56"/>
      <c r="AMU98" s="56"/>
      <c r="AMV98" s="56"/>
      <c r="AMW98" s="56"/>
      <c r="AMX98" s="56"/>
      <c r="AMY98" s="56"/>
      <c r="AMZ98" s="56"/>
      <c r="ANA98" s="56"/>
      <c r="ANB98" s="56"/>
      <c r="ANC98" s="56"/>
      <c r="AND98" s="56"/>
      <c r="ANE98" s="56"/>
      <c r="ANF98" s="56"/>
      <c r="ANG98" s="56"/>
      <c r="ANH98" s="56"/>
      <c r="ANI98" s="56"/>
      <c r="ANJ98" s="56"/>
      <c r="ANK98" s="56"/>
      <c r="ANL98" s="56"/>
      <c r="ANM98" s="56"/>
      <c r="ANN98" s="56"/>
      <c r="ANO98" s="56"/>
      <c r="ANP98" s="56"/>
      <c r="ANQ98" s="56"/>
      <c r="ANR98" s="56"/>
      <c r="ANS98" s="56"/>
      <c r="ANT98" s="56"/>
      <c r="ANU98" s="56"/>
      <c r="ANV98" s="56"/>
      <c r="ANW98" s="56"/>
      <c r="ANX98" s="56"/>
      <c r="ANY98" s="56"/>
      <c r="ANZ98" s="56"/>
      <c r="AOA98" s="56"/>
      <c r="AOB98" s="56"/>
      <c r="AOC98" s="56"/>
      <c r="AOD98" s="56"/>
      <c r="AOE98" s="56"/>
      <c r="AOF98" s="56"/>
      <c r="AOG98" s="56"/>
      <c r="AOH98" s="56"/>
      <c r="AOI98" s="56"/>
      <c r="AOJ98" s="56"/>
      <c r="AOK98" s="56"/>
      <c r="AOL98" s="56"/>
      <c r="AOM98" s="56"/>
      <c r="AON98" s="56"/>
      <c r="AOO98" s="56"/>
      <c r="AOP98" s="56"/>
      <c r="AOQ98" s="56"/>
      <c r="AOR98" s="56"/>
      <c r="AOS98" s="56"/>
      <c r="AOT98" s="56"/>
      <c r="AOU98" s="56"/>
      <c r="AOV98" s="56"/>
      <c r="AOW98" s="56"/>
      <c r="AOX98" s="56"/>
      <c r="AOY98" s="56"/>
      <c r="AOZ98" s="56"/>
      <c r="APA98" s="56"/>
      <c r="APB98" s="56"/>
      <c r="APC98" s="56"/>
      <c r="APD98" s="56"/>
      <c r="APE98" s="56"/>
      <c r="APF98" s="56"/>
      <c r="APG98" s="56"/>
      <c r="APH98" s="56"/>
      <c r="API98" s="56"/>
      <c r="APJ98" s="56"/>
      <c r="APK98" s="56"/>
      <c r="APL98" s="56"/>
      <c r="APM98" s="56"/>
      <c r="APN98" s="56"/>
      <c r="APO98" s="56"/>
      <c r="APP98" s="56"/>
      <c r="APQ98" s="56"/>
      <c r="APR98" s="56"/>
      <c r="APS98" s="56"/>
      <c r="APT98" s="56"/>
      <c r="APU98" s="56"/>
      <c r="APV98" s="56"/>
      <c r="APW98" s="56"/>
      <c r="APX98" s="56"/>
      <c r="APY98" s="56"/>
      <c r="APZ98" s="56"/>
      <c r="AQA98" s="56"/>
      <c r="AQB98" s="56"/>
      <c r="AQC98" s="56"/>
      <c r="AQD98" s="56"/>
      <c r="AQE98" s="56"/>
      <c r="AQF98" s="56"/>
      <c r="AQG98" s="56"/>
      <c r="AQH98" s="56"/>
      <c r="AQI98" s="56"/>
      <c r="AQJ98" s="56"/>
      <c r="AQK98" s="56"/>
      <c r="AQL98" s="56"/>
      <c r="AQM98" s="56"/>
      <c r="AQN98" s="56"/>
      <c r="AQO98" s="56"/>
      <c r="AQP98" s="56"/>
      <c r="AQQ98" s="56"/>
      <c r="AQR98" s="56"/>
      <c r="AQS98" s="56"/>
      <c r="AQT98" s="56"/>
      <c r="AQU98" s="56"/>
      <c r="AQV98" s="56"/>
      <c r="AQW98" s="56"/>
      <c r="AQX98" s="56"/>
      <c r="AQY98" s="56"/>
      <c r="AQZ98" s="56"/>
      <c r="ARA98" s="56"/>
      <c r="ARB98" s="56"/>
      <c r="ARC98" s="56"/>
      <c r="ARD98" s="56"/>
      <c r="ARE98" s="56"/>
      <c r="ARF98" s="56"/>
      <c r="ARG98" s="56"/>
      <c r="ARH98" s="56"/>
      <c r="ARI98" s="56"/>
      <c r="ARJ98" s="56"/>
      <c r="ARK98" s="56"/>
      <c r="ARL98" s="56"/>
      <c r="ARM98" s="56"/>
      <c r="ARN98" s="56"/>
      <c r="ARO98" s="56"/>
      <c r="ARP98" s="56"/>
      <c r="ARQ98" s="56"/>
      <c r="ARR98" s="56"/>
      <c r="ARS98" s="56"/>
      <c r="ART98" s="56"/>
      <c r="ARU98" s="56"/>
      <c r="ARV98" s="56"/>
      <c r="ARW98" s="56"/>
      <c r="ARX98" s="56"/>
      <c r="ARY98" s="56"/>
      <c r="ARZ98" s="56"/>
      <c r="ASA98" s="56"/>
      <c r="ASB98" s="56"/>
      <c r="ASC98" s="56"/>
      <c r="ASD98" s="56"/>
      <c r="ASE98" s="56"/>
      <c r="ASF98" s="56"/>
      <c r="ASG98" s="56"/>
      <c r="ASH98" s="56"/>
      <c r="ASI98" s="56"/>
      <c r="ASJ98" s="56"/>
      <c r="ASK98" s="56"/>
      <c r="ASL98" s="56"/>
      <c r="ASM98" s="56"/>
      <c r="ASN98" s="56"/>
      <c r="ASO98" s="56"/>
      <c r="ASP98" s="56"/>
      <c r="ASQ98" s="56"/>
      <c r="ASR98" s="56"/>
      <c r="ASS98" s="56"/>
      <c r="AST98" s="56"/>
      <c r="ASU98" s="56"/>
      <c r="ASV98" s="56"/>
      <c r="ASW98" s="56"/>
      <c r="ASX98" s="56"/>
      <c r="ASY98" s="56"/>
      <c r="ASZ98" s="56"/>
      <c r="ATA98" s="56"/>
      <c r="ATB98" s="56"/>
      <c r="ATC98" s="56"/>
      <c r="ATD98" s="56"/>
      <c r="ATE98" s="56"/>
      <c r="ATF98" s="56"/>
      <c r="ATG98" s="56"/>
      <c r="ATH98" s="56"/>
      <c r="ATI98" s="56"/>
      <c r="ATJ98" s="56"/>
      <c r="ATK98" s="56"/>
      <c r="ATL98" s="56"/>
      <c r="ATM98" s="56"/>
      <c r="ATN98" s="56"/>
      <c r="ATO98" s="56"/>
      <c r="ATP98" s="56"/>
      <c r="ATQ98" s="56"/>
      <c r="ATR98" s="56"/>
      <c r="ATS98" s="56"/>
      <c r="ATT98" s="56"/>
      <c r="ATU98" s="56"/>
      <c r="ATV98" s="56"/>
      <c r="ATW98" s="56"/>
      <c r="ATX98" s="56"/>
      <c r="ATY98" s="56"/>
      <c r="ATZ98" s="56"/>
      <c r="AUA98" s="56"/>
      <c r="AUB98" s="56"/>
      <c r="AUC98" s="56"/>
      <c r="AUD98" s="56"/>
      <c r="AUE98" s="56"/>
      <c r="AUF98" s="56"/>
      <c r="AUG98" s="56"/>
      <c r="AUH98" s="56"/>
      <c r="AUI98" s="56"/>
      <c r="AUJ98" s="56"/>
      <c r="AUK98" s="56"/>
      <c r="AUL98" s="56"/>
      <c r="AUM98" s="56"/>
      <c r="AUN98" s="56"/>
      <c r="AUO98" s="56"/>
      <c r="AUP98" s="56"/>
      <c r="AUQ98" s="56"/>
      <c r="AUR98" s="56"/>
      <c r="AUS98" s="56"/>
      <c r="AUT98" s="56"/>
      <c r="AUU98" s="56"/>
      <c r="AUV98" s="56"/>
      <c r="AUW98" s="56"/>
      <c r="AUX98" s="56"/>
      <c r="AUY98" s="56"/>
      <c r="AUZ98" s="56"/>
      <c r="AVA98" s="56"/>
      <c r="AVB98" s="56"/>
      <c r="AVC98" s="56"/>
      <c r="AVD98" s="56"/>
      <c r="AVE98" s="56"/>
      <c r="AVF98" s="56"/>
      <c r="AVG98" s="56"/>
      <c r="AVH98" s="56"/>
      <c r="AVI98" s="56"/>
      <c r="AVJ98" s="56"/>
      <c r="AVK98" s="56"/>
      <c r="AVL98" s="56"/>
      <c r="AVM98" s="56"/>
      <c r="AVN98" s="56"/>
      <c r="AVO98" s="56"/>
      <c r="AVP98" s="56"/>
      <c r="AVQ98" s="56"/>
      <c r="AVR98" s="56"/>
      <c r="AVS98" s="56"/>
      <c r="AVT98" s="56"/>
      <c r="AVU98" s="56"/>
      <c r="AVV98" s="56"/>
      <c r="AVW98" s="56"/>
      <c r="AVX98" s="56"/>
      <c r="AVY98" s="56"/>
      <c r="AVZ98" s="56"/>
      <c r="AWA98" s="56"/>
      <c r="AWB98" s="56"/>
      <c r="AWC98" s="56"/>
      <c r="AWD98" s="56"/>
      <c r="AWE98" s="56"/>
      <c r="AWF98" s="56"/>
      <c r="AWG98" s="56"/>
      <c r="AWH98" s="56"/>
      <c r="AWI98" s="56"/>
      <c r="AWJ98" s="56"/>
      <c r="AWK98" s="56"/>
      <c r="AWL98" s="56"/>
      <c r="AWM98" s="56"/>
      <c r="AWN98" s="56"/>
      <c r="AWO98" s="56"/>
      <c r="AWP98" s="56"/>
      <c r="AWQ98" s="56"/>
      <c r="AWR98" s="56"/>
      <c r="AWS98" s="56"/>
      <c r="AWT98" s="56"/>
      <c r="AWU98" s="56"/>
      <c r="AWV98" s="56"/>
      <c r="AWW98" s="56"/>
      <c r="AWX98" s="56"/>
      <c r="AWY98" s="56"/>
      <c r="AWZ98" s="56"/>
      <c r="AXA98" s="56"/>
      <c r="AXB98" s="56"/>
      <c r="AXC98" s="56"/>
      <c r="AXD98" s="56"/>
      <c r="AXE98" s="56"/>
      <c r="AXF98" s="56"/>
      <c r="AXG98" s="56"/>
      <c r="AXH98" s="56"/>
      <c r="AXI98" s="56"/>
      <c r="AXJ98" s="56"/>
      <c r="AXK98" s="56"/>
      <c r="AXL98" s="56"/>
      <c r="AXM98" s="56"/>
      <c r="AXN98" s="56"/>
      <c r="AXO98" s="56"/>
      <c r="AXP98" s="56"/>
      <c r="AXQ98" s="56"/>
      <c r="AXR98" s="56"/>
      <c r="AXS98" s="56"/>
      <c r="AXT98" s="56"/>
      <c r="AXU98" s="56"/>
      <c r="AXV98" s="56"/>
      <c r="AXW98" s="56"/>
      <c r="AXX98" s="56"/>
      <c r="AXY98" s="56"/>
      <c r="AXZ98" s="56"/>
      <c r="AYA98" s="56"/>
      <c r="AYB98" s="56"/>
      <c r="AYC98" s="56"/>
      <c r="AYD98" s="56"/>
      <c r="AYE98" s="56"/>
      <c r="AYF98" s="56"/>
      <c r="AYG98" s="56"/>
      <c r="AYH98" s="56"/>
      <c r="AYI98" s="56"/>
      <c r="AYJ98" s="56"/>
      <c r="AYK98" s="56"/>
      <c r="AYL98" s="56"/>
      <c r="AYM98" s="56"/>
      <c r="AYN98" s="56"/>
      <c r="AYO98" s="56"/>
      <c r="AYP98" s="56"/>
      <c r="AYQ98" s="56"/>
      <c r="AYR98" s="56"/>
      <c r="AYS98" s="56"/>
      <c r="AYT98" s="56"/>
      <c r="AYU98" s="56"/>
      <c r="AYV98" s="56"/>
      <c r="AYW98" s="56"/>
      <c r="AYX98" s="56"/>
      <c r="AYY98" s="56"/>
      <c r="AYZ98" s="56"/>
      <c r="AZA98" s="56"/>
      <c r="AZB98" s="56"/>
      <c r="AZC98" s="56"/>
      <c r="AZD98" s="56"/>
      <c r="AZE98" s="56"/>
      <c r="AZF98" s="56"/>
      <c r="AZG98" s="56"/>
      <c r="AZH98" s="56"/>
      <c r="AZI98" s="56"/>
      <c r="AZJ98" s="56"/>
      <c r="AZK98" s="56"/>
      <c r="AZL98" s="56"/>
      <c r="AZM98" s="56"/>
      <c r="AZN98" s="56"/>
      <c r="AZO98" s="56"/>
      <c r="AZP98" s="56"/>
      <c r="AZQ98" s="56"/>
      <c r="AZR98" s="56"/>
      <c r="AZS98" s="56"/>
      <c r="AZT98" s="56"/>
      <c r="AZU98" s="56"/>
      <c r="AZV98" s="56"/>
      <c r="AZW98" s="56"/>
      <c r="AZX98" s="56"/>
      <c r="AZY98" s="56"/>
      <c r="AZZ98" s="56"/>
      <c r="BAA98" s="56"/>
      <c r="BAB98" s="56"/>
      <c r="BAC98" s="56"/>
      <c r="BAD98" s="56"/>
      <c r="BAE98" s="56"/>
      <c r="BAF98" s="56"/>
      <c r="BAG98" s="56"/>
      <c r="BAH98" s="56"/>
      <c r="BAI98" s="56"/>
      <c r="BAJ98" s="56"/>
      <c r="BAK98" s="56"/>
      <c r="BAL98" s="56"/>
      <c r="BAM98" s="56"/>
      <c r="BAN98" s="56"/>
      <c r="BAO98" s="56"/>
      <c r="BAP98" s="56"/>
      <c r="BAQ98" s="56"/>
      <c r="BAR98" s="56"/>
      <c r="BAS98" s="56"/>
      <c r="BAT98" s="56"/>
      <c r="BAU98" s="56"/>
      <c r="BAV98" s="56"/>
      <c r="BAW98" s="56"/>
      <c r="BAX98" s="56"/>
      <c r="BAY98" s="56"/>
      <c r="BAZ98" s="56"/>
      <c r="BBA98" s="56"/>
      <c r="BBB98" s="56"/>
      <c r="BBC98" s="56"/>
      <c r="BBD98" s="56"/>
      <c r="BBE98" s="56"/>
      <c r="BBF98" s="56"/>
      <c r="BBG98" s="56"/>
      <c r="BBH98" s="56"/>
      <c r="BBI98" s="56"/>
      <c r="BBJ98" s="56"/>
      <c r="BBK98" s="56"/>
      <c r="BBL98" s="56"/>
      <c r="BBM98" s="56"/>
      <c r="BBN98" s="56"/>
      <c r="BBO98" s="56"/>
      <c r="BBP98" s="56"/>
      <c r="BBQ98" s="56"/>
      <c r="BBR98" s="56"/>
      <c r="BBS98" s="56"/>
      <c r="BBT98" s="56"/>
      <c r="BBU98" s="56"/>
      <c r="BBV98" s="56"/>
      <c r="BBW98" s="56"/>
      <c r="BBX98" s="56"/>
      <c r="BBY98" s="56"/>
      <c r="BBZ98" s="56"/>
      <c r="BCA98" s="56"/>
      <c r="BCB98" s="56"/>
      <c r="BCC98" s="56"/>
      <c r="BCD98" s="56"/>
      <c r="BCE98" s="56"/>
      <c r="BCF98" s="56"/>
      <c r="BCG98" s="56"/>
      <c r="BCH98" s="56"/>
      <c r="BCI98" s="56"/>
      <c r="BCJ98" s="56"/>
      <c r="BCK98" s="56"/>
      <c r="BCL98" s="56"/>
      <c r="BCM98" s="56"/>
      <c r="BCN98" s="56"/>
      <c r="BCO98" s="56"/>
      <c r="BCP98" s="56"/>
      <c r="BCQ98" s="56"/>
      <c r="BCR98" s="56"/>
      <c r="BCS98" s="56"/>
      <c r="BCT98" s="56"/>
      <c r="BCU98" s="56"/>
      <c r="BCV98" s="56"/>
      <c r="BCW98" s="56"/>
      <c r="BCX98" s="56"/>
      <c r="BCY98" s="56"/>
      <c r="BCZ98" s="56"/>
      <c r="BDA98" s="56"/>
      <c r="BDB98" s="56"/>
      <c r="BDC98" s="56"/>
      <c r="BDD98" s="56"/>
      <c r="BDE98" s="56"/>
      <c r="BDF98" s="56"/>
      <c r="BDG98" s="56"/>
      <c r="BDH98" s="56"/>
      <c r="BDI98" s="56"/>
      <c r="BDJ98" s="56"/>
      <c r="BDK98" s="56"/>
      <c r="BDL98" s="56"/>
      <c r="BDM98" s="56"/>
      <c r="BDN98" s="56"/>
      <c r="BDO98" s="56"/>
      <c r="BDP98" s="56"/>
      <c r="BDQ98" s="56"/>
      <c r="BDR98" s="56"/>
      <c r="BDS98" s="56"/>
      <c r="BDT98" s="56"/>
      <c r="BDU98" s="56"/>
      <c r="BDV98" s="56"/>
      <c r="BDW98" s="56"/>
      <c r="BDX98" s="56"/>
      <c r="BDY98" s="56"/>
      <c r="BDZ98" s="56"/>
      <c r="BEA98" s="56"/>
      <c r="BEB98" s="56"/>
      <c r="BEC98" s="56"/>
      <c r="BED98" s="56"/>
      <c r="BEE98" s="56"/>
      <c r="BEF98" s="56"/>
      <c r="BEG98" s="56"/>
      <c r="BEH98" s="56"/>
      <c r="BEI98" s="56"/>
      <c r="BEJ98" s="56"/>
      <c r="BEK98" s="56"/>
      <c r="BEL98" s="56"/>
      <c r="BEM98" s="56"/>
      <c r="BEN98" s="56"/>
      <c r="BEO98" s="56"/>
      <c r="BEP98" s="56"/>
      <c r="BEQ98" s="56"/>
      <c r="BER98" s="56"/>
      <c r="BES98" s="56"/>
      <c r="BET98" s="56"/>
      <c r="BEU98" s="56"/>
      <c r="BEV98" s="56"/>
      <c r="BEW98" s="56"/>
      <c r="BEX98" s="56"/>
      <c r="BEY98" s="56"/>
      <c r="BEZ98" s="56"/>
      <c r="BFA98" s="56"/>
      <c r="BFB98" s="56"/>
      <c r="BFC98" s="56"/>
      <c r="BFD98" s="56"/>
      <c r="BFE98" s="56"/>
      <c r="BFF98" s="56"/>
      <c r="BFG98" s="56"/>
      <c r="BFH98" s="56"/>
      <c r="BFI98" s="56"/>
      <c r="BFJ98" s="56"/>
      <c r="BFK98" s="56"/>
      <c r="BFL98" s="56"/>
      <c r="BFM98" s="56"/>
      <c r="BFN98" s="56"/>
      <c r="BFO98" s="56"/>
      <c r="BFP98" s="56"/>
      <c r="BFQ98" s="56"/>
      <c r="BFR98" s="56"/>
      <c r="BFS98" s="56"/>
      <c r="BFT98" s="56"/>
      <c r="BFU98" s="56"/>
      <c r="BFV98" s="56"/>
      <c r="BFW98" s="56"/>
      <c r="BFX98" s="56"/>
      <c r="BFY98" s="56"/>
      <c r="BFZ98" s="56"/>
      <c r="BGA98" s="56"/>
      <c r="BGB98" s="56"/>
      <c r="BGC98" s="56"/>
      <c r="BGD98" s="56"/>
      <c r="BGE98" s="56"/>
      <c r="BGF98" s="56"/>
      <c r="BGG98" s="56"/>
      <c r="BGH98" s="56"/>
      <c r="BGI98" s="56"/>
      <c r="BGJ98" s="56"/>
      <c r="BGK98" s="56"/>
      <c r="BGL98" s="56"/>
      <c r="BGM98" s="56"/>
      <c r="BGN98" s="56"/>
      <c r="BGO98" s="56"/>
      <c r="BGP98" s="56"/>
      <c r="BGQ98" s="56"/>
      <c r="BGR98" s="56"/>
      <c r="BGS98" s="56"/>
      <c r="BGT98" s="56"/>
      <c r="BGU98" s="56"/>
      <c r="BGV98" s="56"/>
      <c r="BGW98" s="56"/>
      <c r="BGX98" s="56"/>
      <c r="BGY98" s="56"/>
      <c r="BGZ98" s="56"/>
      <c r="BHA98" s="56"/>
      <c r="BHB98" s="56"/>
      <c r="BHC98" s="56"/>
      <c r="BHD98" s="56"/>
      <c r="BHE98" s="56"/>
      <c r="BHF98" s="56"/>
      <c r="BHG98" s="56"/>
      <c r="BHH98" s="56"/>
      <c r="BHI98" s="56"/>
      <c r="BHJ98" s="56"/>
      <c r="BHK98" s="56"/>
      <c r="BHL98" s="56"/>
      <c r="BHM98" s="56"/>
      <c r="BHN98" s="56"/>
      <c r="BHO98" s="56"/>
      <c r="BHP98" s="56"/>
      <c r="BHQ98" s="56"/>
      <c r="BHR98" s="56"/>
      <c r="BHS98" s="56"/>
      <c r="BHT98" s="56"/>
      <c r="BHU98" s="56"/>
      <c r="BHV98" s="56"/>
      <c r="BHW98" s="56"/>
      <c r="BHX98" s="56"/>
      <c r="BHY98" s="56"/>
      <c r="BHZ98" s="56"/>
      <c r="BIA98" s="56"/>
      <c r="BIB98" s="56"/>
      <c r="BIC98" s="56"/>
      <c r="BID98" s="56"/>
      <c r="BIE98" s="56"/>
      <c r="BIF98" s="56"/>
      <c r="BIG98" s="56"/>
      <c r="BIH98" s="56"/>
      <c r="BII98" s="56"/>
      <c r="BIJ98" s="56"/>
      <c r="BIK98" s="56"/>
      <c r="BIL98" s="56"/>
      <c r="BIM98" s="56"/>
      <c r="BIN98" s="56"/>
      <c r="BIO98" s="56"/>
      <c r="BIP98" s="56"/>
      <c r="BIQ98" s="56"/>
      <c r="BIR98" s="56"/>
      <c r="BIS98" s="56"/>
      <c r="BIT98" s="56"/>
      <c r="BIU98" s="56"/>
      <c r="BIV98" s="56"/>
      <c r="BIW98" s="56"/>
      <c r="BIX98" s="56"/>
      <c r="BIY98" s="56"/>
      <c r="BIZ98" s="56"/>
      <c r="BJA98" s="56"/>
      <c r="BJB98" s="56"/>
      <c r="BJC98" s="56"/>
      <c r="BJD98" s="56"/>
      <c r="BJE98" s="56"/>
      <c r="BJF98" s="56"/>
      <c r="BJG98" s="56"/>
      <c r="BJH98" s="56"/>
      <c r="BJI98" s="56"/>
      <c r="BJJ98" s="56"/>
      <c r="BJK98" s="56"/>
      <c r="BJL98" s="56"/>
      <c r="BJM98" s="56"/>
      <c r="BJN98" s="56"/>
      <c r="BJO98" s="56"/>
      <c r="BJP98" s="56"/>
      <c r="BJQ98" s="56"/>
      <c r="BJR98" s="56"/>
      <c r="BJS98" s="56"/>
      <c r="BJT98" s="56"/>
      <c r="BJU98" s="56"/>
      <c r="BJV98" s="56"/>
      <c r="BJW98" s="56"/>
      <c r="BJX98" s="56"/>
      <c r="BJY98" s="56"/>
      <c r="BJZ98" s="56"/>
      <c r="BKA98" s="56"/>
      <c r="BKB98" s="56"/>
      <c r="BKC98" s="56"/>
      <c r="BKD98" s="56"/>
      <c r="BKE98" s="56"/>
      <c r="BKF98" s="56"/>
      <c r="BKG98" s="56"/>
      <c r="BKH98" s="56"/>
      <c r="BKI98" s="56"/>
      <c r="BKJ98" s="56"/>
      <c r="BKK98" s="56"/>
      <c r="BKL98" s="56"/>
      <c r="BKM98" s="56"/>
      <c r="BKN98" s="56"/>
      <c r="BKO98" s="56"/>
      <c r="BKP98" s="56"/>
      <c r="BKQ98" s="56"/>
      <c r="BKR98" s="56"/>
      <c r="BKS98" s="56"/>
      <c r="BKT98" s="56"/>
      <c r="BKU98" s="56"/>
      <c r="BKV98" s="56"/>
      <c r="BKW98" s="56"/>
      <c r="BKX98" s="56"/>
      <c r="BKY98" s="56"/>
      <c r="BKZ98" s="56"/>
      <c r="BLA98" s="56"/>
      <c r="BLB98" s="56"/>
      <c r="BLC98" s="56"/>
      <c r="BLD98" s="56"/>
      <c r="BLE98" s="56"/>
      <c r="BLF98" s="56"/>
      <c r="BLG98" s="56"/>
      <c r="BLH98" s="56"/>
      <c r="BLI98" s="56"/>
      <c r="BLJ98" s="56"/>
      <c r="BLK98" s="56"/>
      <c r="BLL98" s="56"/>
      <c r="BLM98" s="56"/>
      <c r="BLN98" s="56"/>
      <c r="BLO98" s="56"/>
      <c r="BLP98" s="56"/>
      <c r="BLQ98" s="56"/>
      <c r="BLR98" s="56"/>
      <c r="BLS98" s="56"/>
      <c r="BLT98" s="56"/>
      <c r="BLU98" s="56"/>
      <c r="BLV98" s="56"/>
      <c r="BLW98" s="56"/>
      <c r="BLX98" s="56"/>
      <c r="BLY98" s="56"/>
      <c r="BLZ98" s="56"/>
      <c r="BMA98" s="56"/>
      <c r="BMB98" s="56"/>
      <c r="BMC98" s="56"/>
      <c r="BMD98" s="56"/>
      <c r="BME98" s="56"/>
      <c r="BMF98" s="56"/>
      <c r="BMG98" s="56"/>
      <c r="BMH98" s="56"/>
      <c r="BMI98" s="56"/>
      <c r="BMJ98" s="56"/>
      <c r="BMK98" s="56"/>
      <c r="BML98" s="56"/>
      <c r="BMM98" s="56"/>
      <c r="BMN98" s="56"/>
      <c r="BMO98" s="56"/>
      <c r="BMP98" s="56"/>
      <c r="BMQ98" s="56"/>
      <c r="BMR98" s="56"/>
      <c r="BMS98" s="56"/>
      <c r="BMT98" s="56"/>
      <c r="BMU98" s="56"/>
      <c r="BMV98" s="56"/>
      <c r="BMW98" s="56"/>
      <c r="BMX98" s="56"/>
      <c r="BMY98" s="56"/>
      <c r="BMZ98" s="56"/>
      <c r="BNA98" s="56"/>
      <c r="BNB98" s="56"/>
      <c r="BNC98" s="56"/>
      <c r="BND98" s="56"/>
      <c r="BNE98" s="56"/>
      <c r="BNF98" s="56"/>
      <c r="BNG98" s="56"/>
      <c r="BNH98" s="56"/>
      <c r="BNI98" s="56"/>
      <c r="BNJ98" s="56"/>
      <c r="BNK98" s="56"/>
      <c r="BNL98" s="56"/>
      <c r="BNM98" s="56"/>
      <c r="BNN98" s="56"/>
      <c r="BNO98" s="56"/>
      <c r="BNP98" s="56"/>
      <c r="BNQ98" s="56"/>
      <c r="BNR98" s="56"/>
      <c r="BNS98" s="56"/>
      <c r="BNT98" s="56"/>
      <c r="BNU98" s="56"/>
      <c r="BNV98" s="56"/>
      <c r="BNW98" s="56"/>
      <c r="BNX98" s="56"/>
      <c r="BNY98" s="56"/>
      <c r="BNZ98" s="56"/>
      <c r="BOA98" s="56"/>
      <c r="BOB98" s="56"/>
      <c r="BOC98" s="56"/>
      <c r="BOD98" s="56"/>
      <c r="BOE98" s="56"/>
      <c r="BOF98" s="56"/>
      <c r="BOG98" s="56"/>
      <c r="BOH98" s="56"/>
      <c r="BOI98" s="56"/>
      <c r="BOJ98" s="56"/>
      <c r="BOK98" s="56"/>
      <c r="BOL98" s="56"/>
      <c r="BOM98" s="56"/>
      <c r="BON98" s="56"/>
      <c r="BOO98" s="56"/>
      <c r="BOP98" s="56"/>
      <c r="BOQ98" s="56"/>
      <c r="BOR98" s="56"/>
      <c r="BOS98" s="56"/>
      <c r="BOT98" s="56"/>
      <c r="BOU98" s="56"/>
      <c r="BOV98" s="56"/>
      <c r="BOW98" s="56"/>
      <c r="BOX98" s="56"/>
      <c r="BOY98" s="56"/>
      <c r="BOZ98" s="56"/>
      <c r="BPA98" s="56"/>
      <c r="BPB98" s="56"/>
      <c r="BPC98" s="56"/>
      <c r="BPD98" s="56"/>
      <c r="BPE98" s="56"/>
      <c r="BPF98" s="56"/>
      <c r="BPG98" s="56"/>
      <c r="BPH98" s="56"/>
      <c r="BPI98" s="56"/>
      <c r="BPJ98" s="56"/>
      <c r="BPK98" s="56"/>
      <c r="BPL98" s="56"/>
      <c r="BPM98" s="56"/>
      <c r="BPN98" s="56"/>
      <c r="BPO98" s="56"/>
      <c r="BPP98" s="56"/>
      <c r="BPQ98" s="56"/>
      <c r="BPR98" s="56"/>
      <c r="BPS98" s="56"/>
      <c r="BPT98" s="56"/>
      <c r="BPU98" s="56"/>
      <c r="BPV98" s="56"/>
      <c r="BPW98" s="56"/>
      <c r="BPX98" s="56"/>
      <c r="BPY98" s="56"/>
      <c r="BPZ98" s="56"/>
      <c r="BQA98" s="56"/>
      <c r="BQB98" s="56"/>
      <c r="BQC98" s="56"/>
      <c r="BQD98" s="56"/>
      <c r="BQE98" s="56"/>
      <c r="BQF98" s="56"/>
      <c r="BQG98" s="56"/>
      <c r="BQH98" s="56"/>
      <c r="BQI98" s="56"/>
      <c r="BQJ98" s="56"/>
      <c r="BQK98" s="56"/>
      <c r="BQL98" s="56"/>
      <c r="BQM98" s="56"/>
      <c r="BQN98" s="56"/>
      <c r="BQO98" s="56"/>
      <c r="BQP98" s="56"/>
      <c r="BQQ98" s="56"/>
      <c r="BQR98" s="56"/>
      <c r="BQS98" s="56"/>
      <c r="BQT98" s="56"/>
      <c r="BQU98" s="56"/>
      <c r="BQV98" s="56"/>
      <c r="BQW98" s="56"/>
      <c r="BQX98" s="56"/>
      <c r="BQY98" s="56"/>
      <c r="BQZ98" s="56"/>
      <c r="BRA98" s="56"/>
      <c r="BRB98" s="56"/>
      <c r="BRC98" s="56"/>
      <c r="BRD98" s="56"/>
      <c r="BRE98" s="56"/>
      <c r="BRF98" s="56"/>
      <c r="BRG98" s="56"/>
      <c r="BRH98" s="56"/>
      <c r="BRI98" s="56"/>
      <c r="BRJ98" s="56"/>
      <c r="BRK98" s="56"/>
      <c r="BRL98" s="56"/>
      <c r="BRM98" s="56"/>
      <c r="BRN98" s="56"/>
      <c r="BRO98" s="56"/>
      <c r="BRP98" s="56"/>
      <c r="BRQ98" s="56"/>
      <c r="BRR98" s="56"/>
      <c r="BRS98" s="56"/>
      <c r="BRT98" s="56"/>
      <c r="BRU98" s="56"/>
      <c r="BRV98" s="56"/>
      <c r="BRW98" s="56"/>
      <c r="BRX98" s="56"/>
      <c r="BRY98" s="56"/>
      <c r="BRZ98" s="56"/>
      <c r="BSA98" s="56"/>
      <c r="BSB98" s="56"/>
      <c r="BSC98" s="56"/>
      <c r="BSD98" s="56"/>
      <c r="BSE98" s="56"/>
      <c r="BSF98" s="56"/>
      <c r="BSG98" s="56"/>
      <c r="BSH98" s="56"/>
      <c r="BSI98" s="56"/>
      <c r="BSJ98" s="56"/>
      <c r="BSK98" s="56"/>
      <c r="BSL98" s="56"/>
      <c r="BSM98" s="56"/>
      <c r="BSN98" s="56"/>
      <c r="BSO98" s="56"/>
      <c r="BSP98" s="56"/>
      <c r="BSQ98" s="56"/>
      <c r="BSR98" s="56"/>
      <c r="BSS98" s="56"/>
      <c r="BST98" s="56"/>
      <c r="BSU98" s="56"/>
      <c r="BSV98" s="56"/>
      <c r="BSW98" s="56"/>
      <c r="BSX98" s="56"/>
      <c r="BSY98" s="56"/>
      <c r="BSZ98" s="56"/>
      <c r="BTA98" s="56"/>
      <c r="BTB98" s="56"/>
      <c r="BTC98" s="56"/>
      <c r="BTD98" s="56"/>
      <c r="BTE98" s="56"/>
      <c r="BTF98" s="56"/>
      <c r="BTG98" s="56"/>
      <c r="BTH98" s="56"/>
      <c r="BTI98" s="56"/>
      <c r="BTJ98" s="56"/>
      <c r="BTK98" s="56"/>
      <c r="BTL98" s="56"/>
      <c r="BTM98" s="56"/>
      <c r="BTN98" s="56"/>
      <c r="BTO98" s="56"/>
      <c r="BTP98" s="56"/>
      <c r="BTQ98" s="56"/>
      <c r="BTR98" s="56"/>
      <c r="BTS98" s="56"/>
      <c r="BTT98" s="56"/>
      <c r="BTU98" s="56"/>
      <c r="BTV98" s="56"/>
      <c r="BTW98" s="56"/>
      <c r="BTX98" s="56"/>
      <c r="BTY98" s="56"/>
      <c r="BTZ98" s="56"/>
      <c r="BUA98" s="56"/>
      <c r="BUB98" s="56"/>
      <c r="BUC98" s="56"/>
      <c r="BUD98" s="56"/>
      <c r="BUE98" s="56"/>
      <c r="BUF98" s="56"/>
      <c r="BUG98" s="56"/>
      <c r="BUH98" s="56"/>
      <c r="BUI98" s="56"/>
      <c r="BUJ98" s="56"/>
      <c r="BUK98" s="56"/>
      <c r="BUL98" s="56"/>
      <c r="BUM98" s="56"/>
      <c r="BUN98" s="56"/>
      <c r="BUO98" s="56"/>
      <c r="BUP98" s="56"/>
      <c r="BUQ98" s="56"/>
      <c r="BUR98" s="56"/>
      <c r="BUS98" s="56"/>
      <c r="BUT98" s="56"/>
      <c r="BUU98" s="56"/>
      <c r="BUV98" s="56"/>
      <c r="BUW98" s="56"/>
      <c r="BUX98" s="56"/>
      <c r="BUY98" s="56"/>
      <c r="BUZ98" s="56"/>
      <c r="BVA98" s="56"/>
      <c r="BVB98" s="56"/>
      <c r="BVC98" s="56"/>
      <c r="BVD98" s="56"/>
      <c r="BVE98" s="56"/>
      <c r="BVF98" s="56"/>
      <c r="BVG98" s="56"/>
      <c r="BVH98" s="56"/>
      <c r="BVI98" s="56"/>
      <c r="BVJ98" s="56"/>
      <c r="BVK98" s="56"/>
      <c r="BVL98" s="56"/>
      <c r="BVM98" s="56"/>
      <c r="BVN98" s="56"/>
      <c r="BVO98" s="56"/>
      <c r="BVP98" s="56"/>
      <c r="BVQ98" s="56"/>
      <c r="BVR98" s="56"/>
      <c r="BVS98" s="56"/>
      <c r="BVT98" s="56"/>
      <c r="BVU98" s="56"/>
      <c r="BVV98" s="56"/>
      <c r="BVW98" s="56"/>
      <c r="BVX98" s="56"/>
      <c r="BVY98" s="56"/>
      <c r="BVZ98" s="56"/>
      <c r="BWA98" s="56"/>
      <c r="BWB98" s="56"/>
      <c r="BWC98" s="56"/>
      <c r="BWD98" s="56"/>
      <c r="BWE98" s="56"/>
      <c r="BWF98" s="56"/>
      <c r="BWG98" s="56"/>
      <c r="BWH98" s="56"/>
      <c r="BWI98" s="56"/>
      <c r="BWJ98" s="56"/>
      <c r="BWK98" s="56"/>
      <c r="BWL98" s="56"/>
      <c r="BWM98" s="56"/>
      <c r="BWN98" s="56"/>
      <c r="BWO98" s="56"/>
      <c r="BWP98" s="56"/>
      <c r="BWQ98" s="56"/>
      <c r="BWR98" s="56"/>
      <c r="BWS98" s="56"/>
      <c r="BWT98" s="56"/>
      <c r="BWU98" s="56"/>
      <c r="BWV98" s="56"/>
      <c r="BWW98" s="56"/>
      <c r="BWX98" s="56"/>
      <c r="BWY98" s="56"/>
      <c r="BWZ98" s="56"/>
      <c r="BXA98" s="56"/>
      <c r="BXB98" s="56"/>
      <c r="BXC98" s="56"/>
      <c r="BXD98" s="56"/>
      <c r="BXE98" s="56"/>
      <c r="BXF98" s="56"/>
      <c r="BXG98" s="56"/>
      <c r="BXH98" s="56"/>
      <c r="BXI98" s="56"/>
      <c r="BXJ98" s="56"/>
      <c r="BXK98" s="56"/>
      <c r="BXL98" s="56"/>
      <c r="BXM98" s="56"/>
      <c r="BXN98" s="56"/>
      <c r="BXO98" s="56"/>
      <c r="BXP98" s="56"/>
      <c r="BXQ98" s="56"/>
      <c r="BXR98" s="56"/>
      <c r="BXS98" s="56"/>
      <c r="BXT98" s="56"/>
      <c r="BXU98" s="56"/>
      <c r="BXV98" s="56"/>
      <c r="BXW98" s="56"/>
      <c r="BXX98" s="56"/>
      <c r="BXY98" s="56"/>
      <c r="BXZ98" s="56"/>
      <c r="BYA98" s="56"/>
      <c r="BYB98" s="56"/>
      <c r="BYC98" s="56"/>
      <c r="BYD98" s="56"/>
      <c r="BYE98" s="56"/>
      <c r="BYF98" s="56"/>
      <c r="BYG98" s="56"/>
      <c r="BYH98" s="56"/>
      <c r="BYI98" s="56"/>
      <c r="BYJ98" s="56"/>
      <c r="BYK98" s="56"/>
      <c r="BYL98" s="56"/>
      <c r="BYM98" s="56"/>
      <c r="BYN98" s="56"/>
      <c r="BYO98" s="56"/>
      <c r="BYP98" s="56"/>
      <c r="BYQ98" s="56"/>
      <c r="BYR98" s="56"/>
      <c r="BYS98" s="56"/>
      <c r="BYT98" s="56"/>
      <c r="BYU98" s="56"/>
      <c r="BYV98" s="56"/>
      <c r="BYW98" s="56"/>
      <c r="BYX98" s="56"/>
      <c r="BYY98" s="56"/>
      <c r="BYZ98" s="56"/>
      <c r="BZA98" s="56"/>
      <c r="BZB98" s="56"/>
      <c r="BZC98" s="56"/>
      <c r="BZD98" s="56"/>
      <c r="BZE98" s="56"/>
      <c r="BZF98" s="56"/>
      <c r="BZG98" s="56"/>
      <c r="BZH98" s="56"/>
      <c r="BZI98" s="56"/>
      <c r="BZJ98" s="56"/>
      <c r="BZK98" s="56"/>
      <c r="BZL98" s="56"/>
      <c r="BZM98" s="56"/>
      <c r="BZN98" s="56"/>
      <c r="BZO98" s="56"/>
      <c r="BZP98" s="56"/>
      <c r="BZQ98" s="56"/>
      <c r="BZR98" s="56"/>
      <c r="BZS98" s="56"/>
      <c r="BZT98" s="56"/>
      <c r="BZU98" s="56"/>
      <c r="BZV98" s="56"/>
      <c r="BZW98" s="56"/>
      <c r="BZX98" s="56"/>
      <c r="BZY98" s="56"/>
      <c r="BZZ98" s="56"/>
      <c r="CAA98" s="56"/>
      <c r="CAB98" s="56"/>
      <c r="CAC98" s="56"/>
      <c r="CAD98" s="56"/>
      <c r="CAE98" s="56"/>
      <c r="CAF98" s="56"/>
      <c r="CAG98" s="56"/>
      <c r="CAH98" s="56"/>
      <c r="CAI98" s="56"/>
      <c r="CAJ98" s="56"/>
      <c r="CAK98" s="56"/>
      <c r="CAL98" s="56"/>
      <c r="CAM98" s="56"/>
      <c r="CAN98" s="56"/>
      <c r="CAO98" s="56"/>
      <c r="CAP98" s="56"/>
      <c r="CAQ98" s="56"/>
      <c r="CAR98" s="56"/>
      <c r="CAS98" s="56"/>
      <c r="CAT98" s="56"/>
      <c r="CAU98" s="56"/>
      <c r="CAV98" s="56"/>
      <c r="CAW98" s="56"/>
      <c r="CAX98" s="56"/>
      <c r="CAY98" s="56"/>
      <c r="CAZ98" s="56"/>
      <c r="CBA98" s="56"/>
      <c r="CBB98" s="56"/>
      <c r="CBC98" s="56"/>
      <c r="CBD98" s="56"/>
      <c r="CBE98" s="56"/>
      <c r="CBF98" s="56"/>
      <c r="CBG98" s="56"/>
      <c r="CBH98" s="56"/>
      <c r="CBI98" s="56"/>
      <c r="CBJ98" s="56"/>
      <c r="CBK98" s="56"/>
      <c r="CBL98" s="56"/>
      <c r="CBM98" s="56"/>
      <c r="CBN98" s="56"/>
      <c r="CBO98" s="56"/>
      <c r="CBP98" s="56"/>
      <c r="CBQ98" s="56"/>
      <c r="CBR98" s="56"/>
      <c r="CBS98" s="56"/>
      <c r="CBT98" s="56"/>
      <c r="CBU98" s="56"/>
      <c r="CBV98" s="56"/>
      <c r="CBW98" s="56"/>
      <c r="CBX98" s="56"/>
      <c r="CBY98" s="56"/>
      <c r="CBZ98" s="56"/>
      <c r="CCA98" s="56"/>
      <c r="CCB98" s="56"/>
      <c r="CCC98" s="56"/>
      <c r="CCD98" s="56"/>
      <c r="CCE98" s="56"/>
      <c r="CCF98" s="56"/>
      <c r="CCG98" s="56"/>
      <c r="CCH98" s="56"/>
      <c r="CCI98" s="56"/>
      <c r="CCJ98" s="56"/>
      <c r="CCK98" s="56"/>
      <c r="CCL98" s="56"/>
      <c r="CCM98" s="56"/>
      <c r="CCN98" s="56"/>
      <c r="CCO98" s="56"/>
      <c r="CCP98" s="56"/>
      <c r="CCQ98" s="56"/>
      <c r="CCR98" s="56"/>
      <c r="CCS98" s="56"/>
      <c r="CCT98" s="56"/>
      <c r="CCU98" s="56"/>
      <c r="CCV98" s="56"/>
      <c r="CCW98" s="56"/>
      <c r="CCX98" s="56"/>
      <c r="CCY98" s="56"/>
      <c r="CCZ98" s="56"/>
      <c r="CDA98" s="56"/>
      <c r="CDB98" s="56"/>
      <c r="CDC98" s="56"/>
      <c r="CDD98" s="56"/>
      <c r="CDE98" s="56"/>
      <c r="CDF98" s="56"/>
      <c r="CDG98" s="56"/>
      <c r="CDH98" s="56"/>
      <c r="CDI98" s="56"/>
      <c r="CDJ98" s="56"/>
      <c r="CDK98" s="56"/>
      <c r="CDL98" s="56"/>
      <c r="CDM98" s="56"/>
      <c r="CDN98" s="56"/>
      <c r="CDO98" s="56"/>
      <c r="CDP98" s="56"/>
      <c r="CDQ98" s="56"/>
      <c r="CDR98" s="56"/>
      <c r="CDS98" s="56"/>
      <c r="CDT98" s="56"/>
      <c r="CDU98" s="56"/>
      <c r="CDV98" s="56"/>
      <c r="CDW98" s="56"/>
      <c r="CDX98" s="56"/>
      <c r="CDY98" s="56"/>
      <c r="CDZ98" s="56"/>
      <c r="CEA98" s="56"/>
      <c r="CEB98" s="56"/>
      <c r="CEC98" s="56"/>
      <c r="CED98" s="56"/>
      <c r="CEE98" s="56"/>
      <c r="CEF98" s="56"/>
      <c r="CEG98" s="56"/>
      <c r="CEH98" s="56"/>
      <c r="CEI98" s="56"/>
      <c r="CEJ98" s="56"/>
      <c r="CEK98" s="56"/>
      <c r="CEL98" s="56"/>
      <c r="CEM98" s="56"/>
      <c r="CEN98" s="56"/>
      <c r="CEO98" s="56"/>
      <c r="CEP98" s="56"/>
      <c r="CEQ98" s="56"/>
      <c r="CER98" s="56"/>
      <c r="CES98" s="56"/>
      <c r="CET98" s="56"/>
      <c r="CEU98" s="56"/>
      <c r="CEV98" s="56"/>
      <c r="CEW98" s="56"/>
      <c r="CEX98" s="56"/>
      <c r="CEY98" s="56"/>
      <c r="CEZ98" s="56"/>
      <c r="CFA98" s="56"/>
      <c r="CFB98" s="56"/>
      <c r="CFC98" s="56"/>
      <c r="CFD98" s="56"/>
      <c r="CFE98" s="56"/>
      <c r="CFF98" s="56"/>
      <c r="CFG98" s="56"/>
      <c r="CFH98" s="56"/>
      <c r="CFI98" s="56"/>
      <c r="CFJ98" s="56"/>
      <c r="CFK98" s="56"/>
      <c r="CFL98" s="56"/>
      <c r="CFM98" s="56"/>
      <c r="CFN98" s="56"/>
      <c r="CFO98" s="56"/>
      <c r="CFP98" s="56"/>
      <c r="CFQ98" s="56"/>
      <c r="CFR98" s="56"/>
      <c r="CFS98" s="56"/>
      <c r="CFT98" s="56"/>
      <c r="CFU98" s="56"/>
      <c r="CFV98" s="56"/>
      <c r="CFW98" s="56"/>
      <c r="CFX98" s="56"/>
      <c r="CFY98" s="56"/>
      <c r="CFZ98" s="56"/>
      <c r="CGA98" s="56"/>
      <c r="CGB98" s="56"/>
      <c r="CGC98" s="56"/>
      <c r="CGD98" s="56"/>
      <c r="CGE98" s="56"/>
      <c r="CGF98" s="56"/>
      <c r="CGG98" s="56"/>
      <c r="CGH98" s="56"/>
      <c r="CGI98" s="56"/>
      <c r="CGJ98" s="56"/>
      <c r="CGK98" s="56"/>
      <c r="CGL98" s="56"/>
      <c r="CGM98" s="56"/>
      <c r="CGN98" s="56"/>
      <c r="CGO98" s="56"/>
      <c r="CGP98" s="56"/>
      <c r="CGQ98" s="56"/>
      <c r="CGR98" s="56"/>
      <c r="CGS98" s="56"/>
      <c r="CGT98" s="56"/>
      <c r="CGU98" s="56"/>
      <c r="CGV98" s="56"/>
      <c r="CGW98" s="56"/>
      <c r="CGX98" s="56"/>
      <c r="CGY98" s="56"/>
      <c r="CGZ98" s="56"/>
      <c r="CHA98" s="56"/>
      <c r="CHB98" s="56"/>
      <c r="CHC98" s="56"/>
      <c r="CHD98" s="56"/>
      <c r="CHE98" s="56"/>
      <c r="CHF98" s="56"/>
      <c r="CHG98" s="56"/>
      <c r="CHH98" s="56"/>
      <c r="CHI98" s="56"/>
      <c r="CHJ98" s="56"/>
      <c r="CHK98" s="56"/>
      <c r="CHL98" s="56"/>
      <c r="CHM98" s="56"/>
      <c r="CHN98" s="56"/>
      <c r="CHO98" s="56"/>
      <c r="CHP98" s="56"/>
      <c r="CHQ98" s="56"/>
      <c r="CHR98" s="56"/>
      <c r="CHS98" s="56"/>
      <c r="CHT98" s="56"/>
      <c r="CHU98" s="56"/>
      <c r="CHV98" s="56"/>
      <c r="CHW98" s="56"/>
      <c r="CHX98" s="56"/>
      <c r="CHY98" s="56"/>
      <c r="CHZ98" s="56"/>
      <c r="CIA98" s="56"/>
      <c r="CIB98" s="56"/>
      <c r="CIC98" s="56"/>
      <c r="CID98" s="56"/>
      <c r="CIE98" s="56"/>
      <c r="CIF98" s="56"/>
      <c r="CIG98" s="56"/>
      <c r="CIH98" s="56"/>
      <c r="CII98" s="56"/>
      <c r="CIJ98" s="56"/>
      <c r="CIK98" s="56"/>
      <c r="CIL98" s="56"/>
      <c r="CIM98" s="56"/>
      <c r="CIN98" s="56"/>
      <c r="CIO98" s="56"/>
      <c r="CIP98" s="56"/>
      <c r="CIQ98" s="56"/>
      <c r="CIR98" s="56"/>
      <c r="CIS98" s="56"/>
      <c r="CIT98" s="56"/>
      <c r="CIU98" s="56"/>
      <c r="CIV98" s="56"/>
      <c r="CIW98" s="56"/>
      <c r="CIX98" s="56"/>
      <c r="CIY98" s="56"/>
      <c r="CIZ98" s="56"/>
      <c r="CJA98" s="56"/>
      <c r="CJB98" s="56"/>
      <c r="CJC98" s="56"/>
      <c r="CJD98" s="56"/>
      <c r="CJE98" s="56"/>
      <c r="CJF98" s="56"/>
      <c r="CJG98" s="56"/>
      <c r="CJH98" s="56"/>
      <c r="CJI98" s="56"/>
      <c r="CJJ98" s="56"/>
      <c r="CJK98" s="56"/>
      <c r="CJL98" s="56"/>
      <c r="CJM98" s="56"/>
      <c r="CJN98" s="56"/>
      <c r="CJO98" s="56"/>
      <c r="CJP98" s="56"/>
      <c r="CJQ98" s="56"/>
      <c r="CJR98" s="56"/>
      <c r="CJS98" s="56"/>
      <c r="CJT98" s="56"/>
      <c r="CJU98" s="56"/>
      <c r="CJV98" s="56"/>
      <c r="CJW98" s="56"/>
      <c r="CJX98" s="56"/>
      <c r="CJY98" s="56"/>
      <c r="CJZ98" s="56"/>
      <c r="CKA98" s="56"/>
      <c r="CKB98" s="56"/>
      <c r="CKC98" s="56"/>
      <c r="CKD98" s="56"/>
      <c r="CKE98" s="56"/>
      <c r="CKF98" s="56"/>
      <c r="CKG98" s="56"/>
      <c r="CKH98" s="56"/>
      <c r="CKI98" s="56"/>
      <c r="CKJ98" s="56"/>
      <c r="CKK98" s="56"/>
      <c r="CKL98" s="56"/>
      <c r="CKM98" s="56"/>
      <c r="CKN98" s="56"/>
      <c r="CKO98" s="56"/>
      <c r="CKP98" s="56"/>
      <c r="CKQ98" s="56"/>
      <c r="CKR98" s="56"/>
      <c r="CKS98" s="56"/>
      <c r="CKT98" s="56"/>
      <c r="CKU98" s="56"/>
      <c r="CKV98" s="56"/>
      <c r="CKW98" s="56"/>
      <c r="CKX98" s="56"/>
      <c r="CKY98" s="56"/>
      <c r="CKZ98" s="56"/>
      <c r="CLA98" s="56"/>
      <c r="CLB98" s="56"/>
      <c r="CLC98" s="56"/>
      <c r="CLD98" s="56"/>
      <c r="CLE98" s="56"/>
      <c r="CLF98" s="56"/>
      <c r="CLG98" s="56"/>
      <c r="CLH98" s="56"/>
      <c r="CLI98" s="56"/>
      <c r="CLJ98" s="56"/>
      <c r="CLK98" s="56"/>
      <c r="CLL98" s="56"/>
      <c r="CLM98" s="56"/>
      <c r="CLN98" s="56"/>
      <c r="CLO98" s="56"/>
      <c r="CLP98" s="56"/>
      <c r="CLQ98" s="56"/>
      <c r="CLR98" s="56"/>
      <c r="CLS98" s="56"/>
      <c r="CLT98" s="56"/>
      <c r="CLU98" s="56"/>
      <c r="CLV98" s="56"/>
      <c r="CLW98" s="56"/>
      <c r="CLX98" s="56"/>
      <c r="CLY98" s="56"/>
      <c r="CLZ98" s="56"/>
      <c r="CMA98" s="56"/>
      <c r="CMB98" s="56"/>
      <c r="CMC98" s="56"/>
      <c r="CMD98" s="56"/>
      <c r="CME98" s="56"/>
      <c r="CMF98" s="56"/>
      <c r="CMG98" s="56"/>
      <c r="CMH98" s="56"/>
      <c r="CMI98" s="56"/>
      <c r="CMJ98" s="56"/>
      <c r="CMK98" s="56"/>
      <c r="CML98" s="56"/>
      <c r="CMM98" s="56"/>
      <c r="CMN98" s="56"/>
      <c r="CMO98" s="56"/>
      <c r="CMP98" s="56"/>
      <c r="CMQ98" s="56"/>
      <c r="CMR98" s="56"/>
      <c r="CMS98" s="56"/>
      <c r="CMT98" s="56"/>
      <c r="CMU98" s="56"/>
      <c r="CMV98" s="56"/>
      <c r="CMW98" s="56"/>
      <c r="CMX98" s="56"/>
      <c r="CMY98" s="56"/>
      <c r="CMZ98" s="56"/>
      <c r="CNA98" s="56"/>
      <c r="CNB98" s="56"/>
      <c r="CNC98" s="56"/>
      <c r="CND98" s="56"/>
      <c r="CNE98" s="56"/>
      <c r="CNF98" s="56"/>
      <c r="CNG98" s="56"/>
      <c r="CNH98" s="56"/>
      <c r="CNI98" s="56"/>
      <c r="CNJ98" s="56"/>
      <c r="CNK98" s="56"/>
      <c r="CNL98" s="56"/>
      <c r="CNM98" s="56"/>
      <c r="CNN98" s="56"/>
      <c r="CNO98" s="56"/>
      <c r="CNP98" s="56"/>
      <c r="CNQ98" s="56"/>
      <c r="CNR98" s="56"/>
      <c r="CNS98" s="56"/>
      <c r="CNT98" s="56"/>
      <c r="CNU98" s="56"/>
      <c r="CNV98" s="56"/>
      <c r="CNW98" s="56"/>
      <c r="CNX98" s="56"/>
      <c r="CNY98" s="56"/>
      <c r="CNZ98" s="56"/>
      <c r="COA98" s="56"/>
      <c r="COB98" s="56"/>
      <c r="COC98" s="56"/>
      <c r="COD98" s="56"/>
      <c r="COE98" s="56"/>
      <c r="COF98" s="56"/>
      <c r="COG98" s="56"/>
      <c r="COH98" s="56"/>
      <c r="COI98" s="56"/>
      <c r="COJ98" s="56"/>
      <c r="COK98" s="56"/>
      <c r="COL98" s="56"/>
      <c r="COM98" s="56"/>
      <c r="CON98" s="56"/>
      <c r="COO98" s="56"/>
      <c r="COP98" s="56"/>
      <c r="COQ98" s="56"/>
      <c r="COR98" s="56"/>
      <c r="COS98" s="56"/>
      <c r="COT98" s="56"/>
      <c r="COU98" s="56"/>
      <c r="COV98" s="56"/>
      <c r="COW98" s="56"/>
      <c r="COX98" s="56"/>
      <c r="COY98" s="56"/>
      <c r="COZ98" s="56"/>
      <c r="CPA98" s="56"/>
      <c r="CPB98" s="56"/>
      <c r="CPC98" s="56"/>
      <c r="CPD98" s="56"/>
      <c r="CPE98" s="56"/>
      <c r="CPF98" s="56"/>
      <c r="CPG98" s="56"/>
      <c r="CPH98" s="56"/>
      <c r="CPI98" s="56"/>
      <c r="CPJ98" s="56"/>
      <c r="CPK98" s="56"/>
      <c r="CPL98" s="56"/>
      <c r="CPM98" s="56"/>
      <c r="CPN98" s="56"/>
      <c r="CPO98" s="56"/>
      <c r="CPP98" s="56"/>
      <c r="CPQ98" s="56"/>
      <c r="CPR98" s="56"/>
      <c r="CPS98" s="56"/>
      <c r="CPT98" s="56"/>
      <c r="CPU98" s="56"/>
      <c r="CPV98" s="56"/>
      <c r="CPW98" s="56"/>
      <c r="CPX98" s="56"/>
      <c r="CPY98" s="56"/>
      <c r="CPZ98" s="56"/>
      <c r="CQA98" s="56"/>
      <c r="CQB98" s="56"/>
      <c r="CQC98" s="56"/>
      <c r="CQD98" s="56"/>
      <c r="CQE98" s="56"/>
      <c r="CQF98" s="56"/>
      <c r="CQG98" s="56"/>
      <c r="CQH98" s="56"/>
      <c r="CQI98" s="56"/>
      <c r="CQJ98" s="56"/>
      <c r="CQK98" s="56"/>
      <c r="CQL98" s="56"/>
      <c r="CQM98" s="56"/>
      <c r="CQN98" s="56"/>
      <c r="CQO98" s="56"/>
      <c r="CQP98" s="56"/>
      <c r="CQQ98" s="56"/>
      <c r="CQR98" s="56"/>
      <c r="CQS98" s="56"/>
      <c r="CQT98" s="56"/>
      <c r="CQU98" s="56"/>
      <c r="CQV98" s="56"/>
      <c r="CQW98" s="56"/>
      <c r="CQX98" s="56"/>
      <c r="CQY98" s="56"/>
      <c r="CQZ98" s="56"/>
      <c r="CRA98" s="56"/>
      <c r="CRB98" s="56"/>
      <c r="CRC98" s="56"/>
      <c r="CRD98" s="56"/>
      <c r="CRE98" s="56"/>
      <c r="CRF98" s="56"/>
      <c r="CRG98" s="56"/>
      <c r="CRH98" s="56"/>
      <c r="CRI98" s="56"/>
      <c r="CRJ98" s="56"/>
      <c r="CRK98" s="56"/>
      <c r="CRL98" s="56"/>
      <c r="CRM98" s="56"/>
      <c r="CRN98" s="56"/>
      <c r="CRO98" s="56"/>
      <c r="CRP98" s="56"/>
      <c r="CRQ98" s="56"/>
      <c r="CRR98" s="56"/>
      <c r="CRS98" s="56"/>
      <c r="CRT98" s="56"/>
      <c r="CRU98" s="56"/>
      <c r="CRV98" s="56"/>
      <c r="CRW98" s="56"/>
      <c r="CRX98" s="56"/>
      <c r="CRY98" s="56"/>
      <c r="CRZ98" s="56"/>
      <c r="CSA98" s="56"/>
      <c r="CSB98" s="56"/>
      <c r="CSC98" s="56"/>
      <c r="CSD98" s="56"/>
      <c r="CSE98" s="56"/>
      <c r="CSF98" s="56"/>
      <c r="CSG98" s="56"/>
      <c r="CSH98" s="56"/>
      <c r="CSI98" s="56"/>
      <c r="CSJ98" s="56"/>
      <c r="CSK98" s="56"/>
      <c r="CSL98" s="56"/>
      <c r="CSM98" s="56"/>
      <c r="CSN98" s="56"/>
      <c r="CSO98" s="56"/>
      <c r="CSP98" s="56"/>
      <c r="CSQ98" s="56"/>
      <c r="CSR98" s="56"/>
      <c r="CSS98" s="56"/>
      <c r="CST98" s="56"/>
      <c r="CSU98" s="56"/>
      <c r="CSV98" s="56"/>
      <c r="CSW98" s="56"/>
      <c r="CSX98" s="56"/>
      <c r="CSY98" s="56"/>
      <c r="CSZ98" s="56"/>
      <c r="CTA98" s="56"/>
      <c r="CTB98" s="56"/>
      <c r="CTC98" s="56"/>
      <c r="CTD98" s="56"/>
      <c r="CTE98" s="56"/>
      <c r="CTF98" s="56"/>
      <c r="CTG98" s="56"/>
      <c r="CTH98" s="56"/>
      <c r="CTI98" s="56"/>
      <c r="CTJ98" s="56"/>
      <c r="CTK98" s="56"/>
      <c r="CTL98" s="56"/>
      <c r="CTM98" s="56"/>
      <c r="CTN98" s="56"/>
      <c r="CTO98" s="56"/>
      <c r="CTP98" s="56"/>
      <c r="CTQ98" s="56"/>
      <c r="CTR98" s="56"/>
      <c r="CTS98" s="56"/>
      <c r="CTT98" s="56"/>
      <c r="CTU98" s="56"/>
      <c r="CTV98" s="56"/>
      <c r="CTW98" s="56"/>
      <c r="CTX98" s="56"/>
      <c r="CTY98" s="56"/>
      <c r="CTZ98" s="56"/>
      <c r="CUA98" s="56"/>
      <c r="CUB98" s="56"/>
      <c r="CUC98" s="56"/>
      <c r="CUD98" s="56"/>
      <c r="CUE98" s="56"/>
      <c r="CUF98" s="56"/>
      <c r="CUG98" s="56"/>
      <c r="CUH98" s="56"/>
      <c r="CUI98" s="56"/>
      <c r="CUJ98" s="56"/>
      <c r="CUK98" s="56"/>
      <c r="CUL98" s="56"/>
      <c r="CUM98" s="56"/>
      <c r="CUN98" s="56"/>
      <c r="CUO98" s="56"/>
      <c r="CUP98" s="56"/>
      <c r="CUQ98" s="56"/>
      <c r="CUR98" s="56"/>
      <c r="CUS98" s="56"/>
      <c r="CUT98" s="56"/>
      <c r="CUU98" s="56"/>
      <c r="CUV98" s="56"/>
      <c r="CUW98" s="56"/>
      <c r="CUX98" s="56"/>
      <c r="CUY98" s="56"/>
      <c r="CUZ98" s="56"/>
      <c r="CVA98" s="56"/>
      <c r="CVB98" s="56"/>
      <c r="CVC98" s="56"/>
      <c r="CVD98" s="56"/>
      <c r="CVE98" s="56"/>
      <c r="CVF98" s="56"/>
      <c r="CVG98" s="56"/>
      <c r="CVH98" s="56"/>
      <c r="CVI98" s="56"/>
      <c r="CVJ98" s="56"/>
      <c r="CVK98" s="56"/>
      <c r="CVL98" s="56"/>
      <c r="CVM98" s="56"/>
      <c r="CVN98" s="56"/>
      <c r="CVO98" s="56"/>
      <c r="CVP98" s="56"/>
      <c r="CVQ98" s="56"/>
      <c r="CVR98" s="56"/>
      <c r="CVS98" s="56"/>
      <c r="CVT98" s="56"/>
      <c r="CVU98" s="56"/>
      <c r="CVV98" s="56"/>
      <c r="CVW98" s="56"/>
      <c r="CVX98" s="56"/>
      <c r="CVY98" s="56"/>
      <c r="CVZ98" s="56"/>
      <c r="CWA98" s="56"/>
      <c r="CWB98" s="56"/>
      <c r="CWC98" s="56"/>
      <c r="CWD98" s="56"/>
      <c r="CWE98" s="56"/>
      <c r="CWF98" s="56"/>
      <c r="CWG98" s="56"/>
      <c r="CWH98" s="56"/>
      <c r="CWI98" s="56"/>
      <c r="CWJ98" s="56"/>
      <c r="CWK98" s="56"/>
      <c r="CWL98" s="56"/>
      <c r="CWM98" s="56"/>
      <c r="CWN98" s="56"/>
      <c r="CWO98" s="56"/>
      <c r="CWP98" s="56"/>
      <c r="CWQ98" s="56"/>
      <c r="CWR98" s="56"/>
      <c r="CWS98" s="56"/>
      <c r="CWT98" s="56"/>
      <c r="CWU98" s="56"/>
      <c r="CWV98" s="56"/>
      <c r="CWW98" s="56"/>
      <c r="CWX98" s="56"/>
      <c r="CWY98" s="56"/>
      <c r="CWZ98" s="56"/>
      <c r="CXA98" s="56"/>
      <c r="CXB98" s="56"/>
      <c r="CXC98" s="56"/>
      <c r="CXD98" s="56"/>
      <c r="CXE98" s="56"/>
      <c r="CXF98" s="56"/>
      <c r="CXG98" s="56"/>
      <c r="CXH98" s="56"/>
      <c r="CXI98" s="56"/>
      <c r="CXJ98" s="56"/>
      <c r="CXK98" s="56"/>
      <c r="CXL98" s="56"/>
      <c r="CXM98" s="56"/>
      <c r="CXN98" s="56"/>
      <c r="CXO98" s="56"/>
      <c r="CXP98" s="56"/>
      <c r="CXQ98" s="56"/>
      <c r="CXR98" s="56"/>
      <c r="CXS98" s="56"/>
      <c r="CXT98" s="56"/>
      <c r="CXU98" s="56"/>
      <c r="CXV98" s="56"/>
      <c r="CXW98" s="56"/>
      <c r="CXX98" s="56"/>
      <c r="CXY98" s="56"/>
      <c r="CXZ98" s="56"/>
      <c r="CYA98" s="56"/>
      <c r="CYB98" s="56"/>
      <c r="CYC98" s="56"/>
      <c r="CYD98" s="56"/>
      <c r="CYE98" s="56"/>
      <c r="CYF98" s="56"/>
      <c r="CYG98" s="56"/>
      <c r="CYH98" s="56"/>
      <c r="CYI98" s="56"/>
      <c r="CYJ98" s="56"/>
      <c r="CYK98" s="56"/>
      <c r="CYL98" s="56"/>
      <c r="CYM98" s="56"/>
      <c r="CYN98" s="56"/>
      <c r="CYO98" s="56"/>
      <c r="CYP98" s="56"/>
      <c r="CYQ98" s="56"/>
      <c r="CYR98" s="56"/>
      <c r="CYS98" s="56"/>
      <c r="CYT98" s="56"/>
      <c r="CYU98" s="56"/>
      <c r="CYV98" s="56"/>
      <c r="CYW98" s="56"/>
      <c r="CYX98" s="56"/>
      <c r="CYY98" s="56"/>
      <c r="CYZ98" s="56"/>
      <c r="CZA98" s="56"/>
      <c r="CZB98" s="56"/>
      <c r="CZC98" s="56"/>
      <c r="CZD98" s="56"/>
      <c r="CZE98" s="56"/>
      <c r="CZF98" s="56"/>
      <c r="CZG98" s="56"/>
      <c r="CZH98" s="56"/>
      <c r="CZI98" s="56"/>
      <c r="CZJ98" s="56"/>
      <c r="CZK98" s="56"/>
      <c r="CZL98" s="56"/>
      <c r="CZM98" s="56"/>
      <c r="CZN98" s="56"/>
      <c r="CZO98" s="56"/>
      <c r="CZP98" s="56"/>
      <c r="CZQ98" s="56"/>
      <c r="CZR98" s="56"/>
      <c r="CZS98" s="56"/>
      <c r="CZT98" s="56"/>
      <c r="CZU98" s="56"/>
      <c r="CZV98" s="56"/>
      <c r="CZW98" s="56"/>
      <c r="CZX98" s="56"/>
      <c r="CZY98" s="56"/>
      <c r="CZZ98" s="56"/>
      <c r="DAA98" s="56"/>
      <c r="DAB98" s="56"/>
      <c r="DAC98" s="56"/>
      <c r="DAD98" s="56"/>
      <c r="DAE98" s="56"/>
      <c r="DAF98" s="56"/>
      <c r="DAG98" s="56"/>
      <c r="DAH98" s="56"/>
      <c r="DAI98" s="56"/>
      <c r="DAJ98" s="56"/>
      <c r="DAK98" s="56"/>
      <c r="DAL98" s="56"/>
      <c r="DAM98" s="56"/>
      <c r="DAN98" s="56"/>
      <c r="DAO98" s="56"/>
      <c r="DAP98" s="56"/>
      <c r="DAQ98" s="56"/>
      <c r="DAR98" s="56"/>
      <c r="DAS98" s="56"/>
      <c r="DAT98" s="56"/>
      <c r="DAU98" s="56"/>
      <c r="DAV98" s="56"/>
      <c r="DAW98" s="56"/>
      <c r="DAX98" s="56"/>
      <c r="DAY98" s="56"/>
      <c r="DAZ98" s="56"/>
      <c r="DBA98" s="56"/>
      <c r="DBB98" s="56"/>
      <c r="DBC98" s="56"/>
      <c r="DBD98" s="56"/>
      <c r="DBE98" s="56"/>
      <c r="DBF98" s="56"/>
      <c r="DBG98" s="56"/>
      <c r="DBH98" s="56"/>
      <c r="DBI98" s="56"/>
      <c r="DBJ98" s="56"/>
      <c r="DBK98" s="56"/>
      <c r="DBL98" s="56"/>
      <c r="DBM98" s="56"/>
      <c r="DBN98" s="56"/>
      <c r="DBO98" s="56"/>
      <c r="DBP98" s="56"/>
      <c r="DBQ98" s="56"/>
      <c r="DBR98" s="56"/>
      <c r="DBS98" s="56"/>
      <c r="DBT98" s="56"/>
      <c r="DBU98" s="56"/>
      <c r="DBV98" s="56"/>
      <c r="DBW98" s="56"/>
      <c r="DBX98" s="56"/>
      <c r="DBY98" s="56"/>
      <c r="DBZ98" s="56"/>
      <c r="DCA98" s="56"/>
      <c r="DCB98" s="56"/>
      <c r="DCC98" s="56"/>
      <c r="DCD98" s="56"/>
      <c r="DCE98" s="56"/>
      <c r="DCF98" s="56"/>
      <c r="DCG98" s="56"/>
      <c r="DCH98" s="56"/>
      <c r="DCI98" s="56"/>
      <c r="DCJ98" s="56"/>
      <c r="DCK98" s="56"/>
      <c r="DCL98" s="56"/>
      <c r="DCM98" s="56"/>
      <c r="DCN98" s="56"/>
      <c r="DCO98" s="56"/>
      <c r="DCP98" s="56"/>
      <c r="DCQ98" s="56"/>
      <c r="DCR98" s="56"/>
      <c r="DCS98" s="56"/>
      <c r="DCT98" s="56"/>
      <c r="DCU98" s="56"/>
      <c r="DCV98" s="56"/>
      <c r="DCW98" s="56"/>
      <c r="DCX98" s="56"/>
      <c r="DCY98" s="56"/>
      <c r="DCZ98" s="56"/>
      <c r="DDA98" s="56"/>
      <c r="DDB98" s="56"/>
      <c r="DDC98" s="56"/>
      <c r="DDD98" s="56"/>
      <c r="DDE98" s="56"/>
      <c r="DDF98" s="56"/>
      <c r="DDG98" s="56"/>
      <c r="DDH98" s="56"/>
      <c r="DDI98" s="56"/>
      <c r="DDJ98" s="56"/>
      <c r="DDK98" s="56"/>
      <c r="DDL98" s="56"/>
      <c r="DDM98" s="56"/>
      <c r="DDN98" s="56"/>
      <c r="DDO98" s="56"/>
      <c r="DDP98" s="56"/>
      <c r="DDQ98" s="56"/>
      <c r="DDR98" s="56"/>
      <c r="DDS98" s="56"/>
      <c r="DDT98" s="56"/>
      <c r="DDU98" s="56"/>
      <c r="DDV98" s="56"/>
      <c r="DDW98" s="56"/>
      <c r="DDX98" s="56"/>
      <c r="DDY98" s="56"/>
      <c r="DDZ98" s="56"/>
      <c r="DEA98" s="56"/>
      <c r="DEB98" s="56"/>
      <c r="DEC98" s="56"/>
      <c r="DED98" s="56"/>
      <c r="DEE98" s="56"/>
      <c r="DEF98" s="56"/>
      <c r="DEG98" s="56"/>
      <c r="DEH98" s="56"/>
      <c r="DEI98" s="56"/>
      <c r="DEJ98" s="56"/>
      <c r="DEK98" s="56"/>
      <c r="DEL98" s="56"/>
      <c r="DEM98" s="56"/>
      <c r="DEN98" s="56"/>
      <c r="DEO98" s="56"/>
      <c r="DEP98" s="56"/>
      <c r="DEQ98" s="56"/>
      <c r="DER98" s="56"/>
      <c r="DES98" s="56"/>
      <c r="DET98" s="56"/>
      <c r="DEU98" s="56"/>
      <c r="DEV98" s="56"/>
      <c r="DEW98" s="56"/>
      <c r="DEX98" s="56"/>
      <c r="DEY98" s="56"/>
      <c r="DEZ98" s="56"/>
      <c r="DFA98" s="56"/>
      <c r="DFB98" s="56"/>
      <c r="DFC98" s="56"/>
      <c r="DFD98" s="56"/>
      <c r="DFE98" s="56"/>
      <c r="DFF98" s="56"/>
      <c r="DFG98" s="56"/>
      <c r="DFH98" s="56"/>
      <c r="DFI98" s="56"/>
      <c r="DFJ98" s="56"/>
      <c r="DFK98" s="56"/>
      <c r="DFL98" s="56"/>
      <c r="DFM98" s="56"/>
      <c r="DFN98" s="56"/>
      <c r="DFO98" s="56"/>
      <c r="DFP98" s="56"/>
      <c r="DFQ98" s="56"/>
      <c r="DFR98" s="56"/>
      <c r="DFS98" s="56"/>
      <c r="DFT98" s="56"/>
      <c r="DFU98" s="56"/>
      <c r="DFV98" s="56"/>
      <c r="DFW98" s="56"/>
      <c r="DFX98" s="56"/>
      <c r="DFY98" s="56"/>
      <c r="DFZ98" s="56"/>
      <c r="DGA98" s="56"/>
      <c r="DGB98" s="56"/>
      <c r="DGC98" s="56"/>
      <c r="DGD98" s="56"/>
      <c r="DGE98" s="56"/>
      <c r="DGF98" s="56"/>
      <c r="DGG98" s="56"/>
      <c r="DGH98" s="56"/>
      <c r="DGI98" s="56"/>
      <c r="DGJ98" s="56"/>
      <c r="DGK98" s="56"/>
      <c r="DGL98" s="56"/>
      <c r="DGM98" s="56"/>
      <c r="DGN98" s="56"/>
      <c r="DGO98" s="56"/>
      <c r="DGP98" s="56"/>
      <c r="DGQ98" s="56"/>
      <c r="DGR98" s="56"/>
      <c r="DGS98" s="56"/>
      <c r="DGT98" s="56"/>
      <c r="DGU98" s="56"/>
      <c r="DGV98" s="56"/>
      <c r="DGW98" s="56"/>
      <c r="DGX98" s="56"/>
      <c r="DGY98" s="56"/>
      <c r="DGZ98" s="56"/>
      <c r="DHA98" s="56"/>
      <c r="DHB98" s="56"/>
      <c r="DHC98" s="56"/>
      <c r="DHD98" s="56"/>
      <c r="DHE98" s="56"/>
      <c r="DHF98" s="56"/>
      <c r="DHG98" s="56"/>
      <c r="DHH98" s="56"/>
      <c r="DHI98" s="56"/>
      <c r="DHJ98" s="56"/>
      <c r="DHK98" s="56"/>
      <c r="DHL98" s="56"/>
      <c r="DHM98" s="56"/>
      <c r="DHN98" s="56"/>
      <c r="DHO98" s="56"/>
      <c r="DHP98" s="56"/>
      <c r="DHQ98" s="56"/>
      <c r="DHR98" s="56"/>
      <c r="DHS98" s="56"/>
      <c r="DHT98" s="56"/>
      <c r="DHU98" s="56"/>
      <c r="DHV98" s="56"/>
      <c r="DHW98" s="56"/>
      <c r="DHX98" s="56"/>
      <c r="DHY98" s="56"/>
      <c r="DHZ98" s="56"/>
      <c r="DIA98" s="56"/>
      <c r="DIB98" s="56"/>
      <c r="DIC98" s="56"/>
      <c r="DID98" s="56"/>
      <c r="DIE98" s="56"/>
      <c r="DIF98" s="56"/>
      <c r="DIG98" s="56"/>
      <c r="DIH98" s="56"/>
      <c r="DII98" s="56"/>
      <c r="DIJ98" s="56"/>
      <c r="DIK98" s="56"/>
      <c r="DIL98" s="56"/>
      <c r="DIM98" s="56"/>
      <c r="DIN98" s="56"/>
      <c r="DIO98" s="56"/>
      <c r="DIP98" s="56"/>
      <c r="DIQ98" s="56"/>
      <c r="DIR98" s="56"/>
      <c r="DIS98" s="56"/>
      <c r="DIT98" s="56"/>
      <c r="DIU98" s="56"/>
      <c r="DIV98" s="56"/>
      <c r="DIW98" s="56"/>
      <c r="DIX98" s="56"/>
      <c r="DIY98" s="56"/>
      <c r="DIZ98" s="56"/>
      <c r="DJA98" s="56"/>
      <c r="DJB98" s="56"/>
      <c r="DJC98" s="56"/>
      <c r="DJD98" s="56"/>
      <c r="DJE98" s="56"/>
      <c r="DJF98" s="56"/>
      <c r="DJG98" s="56"/>
      <c r="DJH98" s="56"/>
      <c r="DJI98" s="56"/>
      <c r="DJJ98" s="56"/>
      <c r="DJK98" s="56"/>
      <c r="DJL98" s="56"/>
      <c r="DJM98" s="56"/>
      <c r="DJN98" s="56"/>
      <c r="DJO98" s="56"/>
      <c r="DJP98" s="56"/>
      <c r="DJQ98" s="56"/>
      <c r="DJR98" s="56"/>
      <c r="DJS98" s="56"/>
      <c r="DJT98" s="56"/>
      <c r="DJU98" s="56"/>
      <c r="DJV98" s="56"/>
      <c r="DJW98" s="56"/>
      <c r="DJX98" s="56"/>
      <c r="DJY98" s="56"/>
      <c r="DJZ98" s="56"/>
      <c r="DKA98" s="56"/>
      <c r="DKB98" s="56"/>
      <c r="DKC98" s="56"/>
      <c r="DKD98" s="56"/>
      <c r="DKE98" s="56"/>
      <c r="DKF98" s="56"/>
      <c r="DKG98" s="56"/>
      <c r="DKH98" s="56"/>
      <c r="DKI98" s="56"/>
      <c r="DKJ98" s="56"/>
      <c r="DKK98" s="56"/>
      <c r="DKL98" s="56"/>
      <c r="DKM98" s="56"/>
      <c r="DKN98" s="56"/>
      <c r="DKO98" s="56"/>
      <c r="DKP98" s="56"/>
      <c r="DKQ98" s="56"/>
      <c r="DKR98" s="56"/>
      <c r="DKS98" s="56"/>
      <c r="DKT98" s="56"/>
      <c r="DKU98" s="56"/>
      <c r="DKV98" s="56"/>
      <c r="DKW98" s="56"/>
      <c r="DKX98" s="56"/>
      <c r="DKY98" s="56"/>
      <c r="DKZ98" s="56"/>
      <c r="DLA98" s="56"/>
      <c r="DLB98" s="56"/>
      <c r="DLC98" s="56"/>
      <c r="DLD98" s="56"/>
      <c r="DLE98" s="56"/>
      <c r="DLF98" s="56"/>
      <c r="DLG98" s="56"/>
      <c r="DLH98" s="56"/>
      <c r="DLI98" s="56"/>
      <c r="DLJ98" s="56"/>
      <c r="DLK98" s="56"/>
      <c r="DLL98" s="56"/>
      <c r="DLM98" s="56"/>
      <c r="DLN98" s="56"/>
      <c r="DLO98" s="56"/>
      <c r="DLP98" s="56"/>
      <c r="DLQ98" s="56"/>
      <c r="DLR98" s="56"/>
      <c r="DLS98" s="56"/>
      <c r="DLT98" s="56"/>
      <c r="DLU98" s="56"/>
      <c r="DLV98" s="56"/>
      <c r="DLW98" s="56"/>
      <c r="DLX98" s="56"/>
      <c r="DLY98" s="56"/>
      <c r="DLZ98" s="56"/>
      <c r="DMA98" s="56"/>
      <c r="DMB98" s="56"/>
      <c r="DMC98" s="56"/>
      <c r="DMD98" s="56"/>
      <c r="DME98" s="56"/>
      <c r="DMF98" s="56"/>
      <c r="DMG98" s="56"/>
      <c r="DMH98" s="56"/>
      <c r="DMI98" s="56"/>
      <c r="DMJ98" s="56"/>
      <c r="DMK98" s="56"/>
      <c r="DML98" s="56"/>
      <c r="DMM98" s="56"/>
      <c r="DMN98" s="56"/>
      <c r="DMO98" s="56"/>
      <c r="DMP98" s="56"/>
      <c r="DMQ98" s="56"/>
      <c r="DMR98" s="56"/>
      <c r="DMS98" s="56"/>
      <c r="DMT98" s="56"/>
      <c r="DMU98" s="56"/>
      <c r="DMV98" s="56"/>
      <c r="DMW98" s="56"/>
      <c r="DMX98" s="56"/>
      <c r="DMY98" s="56"/>
      <c r="DMZ98" s="56"/>
      <c r="DNA98" s="56"/>
      <c r="DNB98" s="56"/>
      <c r="DNC98" s="56"/>
      <c r="DND98" s="56"/>
      <c r="DNE98" s="56"/>
      <c r="DNF98" s="56"/>
      <c r="DNG98" s="56"/>
      <c r="DNH98" s="56"/>
      <c r="DNI98" s="56"/>
      <c r="DNJ98" s="56"/>
      <c r="DNK98" s="56"/>
      <c r="DNL98" s="56"/>
      <c r="DNM98" s="56"/>
      <c r="DNN98" s="56"/>
      <c r="DNO98" s="56"/>
      <c r="DNP98" s="56"/>
      <c r="DNQ98" s="56"/>
      <c r="DNR98" s="56"/>
      <c r="DNS98" s="56"/>
      <c r="DNT98" s="56"/>
      <c r="DNU98" s="56"/>
      <c r="DNV98" s="56"/>
      <c r="DNW98" s="56"/>
      <c r="DNX98" s="56"/>
      <c r="DNY98" s="56"/>
      <c r="DNZ98" s="56"/>
      <c r="DOA98" s="56"/>
      <c r="DOB98" s="56"/>
      <c r="DOC98" s="56"/>
      <c r="DOD98" s="56"/>
      <c r="DOE98" s="56"/>
      <c r="DOF98" s="56"/>
      <c r="DOG98" s="56"/>
      <c r="DOH98" s="56"/>
      <c r="DOI98" s="56"/>
      <c r="DOJ98" s="56"/>
      <c r="DOK98" s="56"/>
      <c r="DOL98" s="56"/>
      <c r="DOM98" s="56"/>
      <c r="DON98" s="56"/>
      <c r="DOO98" s="56"/>
      <c r="DOP98" s="56"/>
      <c r="DOQ98" s="56"/>
      <c r="DOR98" s="56"/>
      <c r="DOS98" s="56"/>
      <c r="DOT98" s="56"/>
      <c r="DOU98" s="56"/>
      <c r="DOV98" s="56"/>
      <c r="DOW98" s="56"/>
      <c r="DOX98" s="56"/>
      <c r="DOY98" s="56"/>
      <c r="DOZ98" s="56"/>
      <c r="DPA98" s="56"/>
      <c r="DPB98" s="56"/>
      <c r="DPC98" s="56"/>
      <c r="DPD98" s="56"/>
      <c r="DPE98" s="56"/>
      <c r="DPF98" s="56"/>
      <c r="DPG98" s="56"/>
      <c r="DPH98" s="56"/>
      <c r="DPI98" s="56"/>
      <c r="DPJ98" s="56"/>
      <c r="DPK98" s="56"/>
      <c r="DPL98" s="56"/>
      <c r="DPM98" s="56"/>
      <c r="DPN98" s="56"/>
      <c r="DPO98" s="56"/>
      <c r="DPP98" s="56"/>
      <c r="DPQ98" s="56"/>
      <c r="DPR98" s="56"/>
      <c r="DPS98" s="56"/>
      <c r="DPT98" s="56"/>
      <c r="DPU98" s="56"/>
      <c r="DPV98" s="56"/>
      <c r="DPW98" s="56"/>
      <c r="DPX98" s="56"/>
      <c r="DPY98" s="56"/>
      <c r="DPZ98" s="56"/>
      <c r="DQA98" s="56"/>
      <c r="DQB98" s="56"/>
      <c r="DQC98" s="56"/>
      <c r="DQD98" s="56"/>
      <c r="DQE98" s="56"/>
      <c r="DQF98" s="56"/>
      <c r="DQG98" s="56"/>
      <c r="DQH98" s="56"/>
      <c r="DQI98" s="56"/>
      <c r="DQJ98" s="56"/>
      <c r="DQK98" s="56"/>
      <c r="DQL98" s="56"/>
      <c r="DQM98" s="56"/>
      <c r="DQN98" s="56"/>
      <c r="DQO98" s="56"/>
      <c r="DQP98" s="56"/>
      <c r="DQQ98" s="56"/>
      <c r="DQR98" s="56"/>
      <c r="DQS98" s="56"/>
      <c r="DQT98" s="56"/>
      <c r="DQU98" s="56"/>
      <c r="DQV98" s="56"/>
      <c r="DQW98" s="56"/>
      <c r="DQX98" s="56"/>
      <c r="DQY98" s="56"/>
      <c r="DQZ98" s="56"/>
      <c r="DRA98" s="56"/>
      <c r="DRB98" s="56"/>
      <c r="DRC98" s="56"/>
      <c r="DRD98" s="56"/>
      <c r="DRE98" s="56"/>
      <c r="DRF98" s="56"/>
      <c r="DRG98" s="56"/>
      <c r="DRH98" s="56"/>
      <c r="DRI98" s="56"/>
      <c r="DRJ98" s="56"/>
      <c r="DRK98" s="56"/>
      <c r="DRL98" s="56"/>
      <c r="DRM98" s="56"/>
      <c r="DRN98" s="56"/>
      <c r="DRO98" s="56"/>
      <c r="DRP98" s="56"/>
      <c r="DRQ98" s="56"/>
      <c r="DRR98" s="56"/>
      <c r="DRS98" s="56"/>
      <c r="DRT98" s="56"/>
      <c r="DRU98" s="56"/>
      <c r="DRV98" s="56"/>
      <c r="DRW98" s="56"/>
      <c r="DRX98" s="56"/>
      <c r="DRY98" s="56"/>
      <c r="DRZ98" s="56"/>
      <c r="DSA98" s="56"/>
      <c r="DSB98" s="56"/>
      <c r="DSC98" s="56"/>
      <c r="DSD98" s="56"/>
      <c r="DSE98" s="56"/>
      <c r="DSF98" s="56"/>
      <c r="DSG98" s="56"/>
      <c r="DSH98" s="56"/>
      <c r="DSI98" s="56"/>
      <c r="DSJ98" s="56"/>
      <c r="DSK98" s="56"/>
      <c r="DSL98" s="56"/>
      <c r="DSM98" s="56"/>
      <c r="DSN98" s="56"/>
      <c r="DSO98" s="56"/>
      <c r="DSP98" s="56"/>
      <c r="DSQ98" s="56"/>
      <c r="DSR98" s="56"/>
      <c r="DSS98" s="56"/>
      <c r="DST98" s="56"/>
      <c r="DSU98" s="56"/>
      <c r="DSV98" s="56"/>
      <c r="DSW98" s="56"/>
      <c r="DSX98" s="56"/>
      <c r="DSY98" s="56"/>
      <c r="DSZ98" s="56"/>
      <c r="DTA98" s="56"/>
      <c r="DTB98" s="56"/>
      <c r="DTC98" s="56"/>
      <c r="DTD98" s="56"/>
      <c r="DTE98" s="56"/>
      <c r="DTF98" s="56"/>
      <c r="DTG98" s="56"/>
      <c r="DTH98" s="56"/>
      <c r="DTI98" s="56"/>
      <c r="DTJ98" s="56"/>
      <c r="DTK98" s="56"/>
      <c r="DTL98" s="56"/>
      <c r="DTM98" s="56"/>
      <c r="DTN98" s="56"/>
      <c r="DTO98" s="56"/>
      <c r="DTP98" s="56"/>
      <c r="DTQ98" s="56"/>
      <c r="DTR98" s="56"/>
      <c r="DTS98" s="56"/>
      <c r="DTT98" s="56"/>
      <c r="DTU98" s="56"/>
      <c r="DTV98" s="56"/>
      <c r="DTW98" s="56"/>
      <c r="DTX98" s="56"/>
      <c r="DTY98" s="56"/>
      <c r="DTZ98" s="56"/>
      <c r="DUA98" s="56"/>
      <c r="DUB98" s="56"/>
      <c r="DUC98" s="56"/>
      <c r="DUD98" s="56"/>
      <c r="DUE98" s="56"/>
      <c r="DUF98" s="56"/>
      <c r="DUG98" s="56"/>
      <c r="DUH98" s="56"/>
      <c r="DUI98" s="56"/>
      <c r="DUJ98" s="56"/>
      <c r="DUK98" s="56"/>
      <c r="DUL98" s="56"/>
      <c r="DUM98" s="56"/>
      <c r="DUN98" s="56"/>
      <c r="DUO98" s="56"/>
      <c r="DUP98" s="56"/>
      <c r="DUQ98" s="56"/>
      <c r="DUR98" s="56"/>
      <c r="DUS98" s="56"/>
      <c r="DUT98" s="56"/>
      <c r="DUU98" s="56"/>
      <c r="DUV98" s="56"/>
      <c r="DUW98" s="56"/>
      <c r="DUX98" s="56"/>
      <c r="DUY98" s="56"/>
      <c r="DUZ98" s="56"/>
      <c r="DVA98" s="56"/>
      <c r="DVB98" s="56"/>
      <c r="DVC98" s="56"/>
      <c r="DVD98" s="56"/>
      <c r="DVE98" s="56"/>
      <c r="DVF98" s="56"/>
      <c r="DVG98" s="56"/>
      <c r="DVH98" s="56"/>
      <c r="DVI98" s="56"/>
      <c r="DVJ98" s="56"/>
      <c r="DVK98" s="56"/>
      <c r="DVL98" s="56"/>
      <c r="DVM98" s="56"/>
      <c r="DVN98" s="56"/>
      <c r="DVO98" s="56"/>
      <c r="DVP98" s="56"/>
      <c r="DVQ98" s="56"/>
      <c r="DVR98" s="56"/>
      <c r="DVS98" s="56"/>
      <c r="DVT98" s="56"/>
      <c r="DVU98" s="56"/>
      <c r="DVV98" s="56"/>
      <c r="DVW98" s="56"/>
      <c r="DVX98" s="56"/>
      <c r="DVY98" s="56"/>
      <c r="DVZ98" s="56"/>
      <c r="DWA98" s="56"/>
      <c r="DWB98" s="56"/>
      <c r="DWC98" s="56"/>
      <c r="DWD98" s="56"/>
      <c r="DWE98" s="56"/>
      <c r="DWF98" s="56"/>
      <c r="DWG98" s="56"/>
      <c r="DWH98" s="56"/>
      <c r="DWI98" s="56"/>
      <c r="DWJ98" s="56"/>
      <c r="DWK98" s="56"/>
      <c r="DWL98" s="56"/>
      <c r="DWM98" s="56"/>
      <c r="DWN98" s="56"/>
      <c r="DWO98" s="56"/>
      <c r="DWP98" s="56"/>
      <c r="DWQ98" s="56"/>
      <c r="DWR98" s="56"/>
      <c r="DWS98" s="56"/>
      <c r="DWT98" s="56"/>
      <c r="DWU98" s="56"/>
      <c r="DWV98" s="56"/>
      <c r="DWW98" s="56"/>
      <c r="DWX98" s="56"/>
      <c r="DWY98" s="56"/>
      <c r="DWZ98" s="56"/>
      <c r="DXA98" s="56"/>
      <c r="DXB98" s="56"/>
      <c r="DXC98" s="56"/>
      <c r="DXD98" s="56"/>
      <c r="DXE98" s="56"/>
      <c r="DXF98" s="56"/>
      <c r="DXG98" s="56"/>
      <c r="DXH98" s="56"/>
      <c r="DXI98" s="56"/>
      <c r="DXJ98" s="56"/>
      <c r="DXK98" s="56"/>
      <c r="DXL98" s="56"/>
      <c r="DXM98" s="56"/>
      <c r="DXN98" s="56"/>
      <c r="DXO98" s="56"/>
      <c r="DXP98" s="56"/>
      <c r="DXQ98" s="56"/>
      <c r="DXR98" s="56"/>
      <c r="DXS98" s="56"/>
      <c r="DXT98" s="56"/>
      <c r="DXU98" s="56"/>
      <c r="DXV98" s="56"/>
      <c r="DXW98" s="56"/>
      <c r="DXX98" s="56"/>
      <c r="DXY98" s="56"/>
      <c r="DXZ98" s="56"/>
      <c r="DYA98" s="56"/>
      <c r="DYB98" s="56"/>
      <c r="DYC98" s="56"/>
      <c r="DYD98" s="56"/>
      <c r="DYE98" s="56"/>
      <c r="DYF98" s="56"/>
      <c r="DYG98" s="56"/>
      <c r="DYH98" s="56"/>
      <c r="DYI98" s="56"/>
      <c r="DYJ98" s="56"/>
      <c r="DYK98" s="56"/>
      <c r="DYL98" s="56"/>
      <c r="DYM98" s="56"/>
      <c r="DYN98" s="56"/>
      <c r="DYO98" s="56"/>
      <c r="DYP98" s="56"/>
      <c r="DYQ98" s="56"/>
      <c r="DYR98" s="56"/>
      <c r="DYS98" s="56"/>
      <c r="DYT98" s="56"/>
      <c r="DYU98" s="56"/>
      <c r="DYV98" s="56"/>
      <c r="DYW98" s="56"/>
      <c r="DYX98" s="56"/>
      <c r="DYY98" s="56"/>
      <c r="DYZ98" s="56"/>
      <c r="DZA98" s="56"/>
      <c r="DZB98" s="56"/>
      <c r="DZC98" s="56"/>
      <c r="DZD98" s="56"/>
      <c r="DZE98" s="56"/>
      <c r="DZF98" s="56"/>
      <c r="DZG98" s="56"/>
      <c r="DZH98" s="56"/>
      <c r="DZI98" s="56"/>
      <c r="DZJ98" s="56"/>
      <c r="DZK98" s="56"/>
      <c r="DZL98" s="56"/>
      <c r="DZM98" s="56"/>
      <c r="DZN98" s="56"/>
      <c r="DZO98" s="56"/>
      <c r="DZP98" s="56"/>
      <c r="DZQ98" s="56"/>
      <c r="DZR98" s="56"/>
      <c r="DZS98" s="56"/>
      <c r="DZT98" s="56"/>
      <c r="DZU98" s="56"/>
      <c r="DZV98" s="56"/>
      <c r="DZW98" s="56"/>
      <c r="DZX98" s="56"/>
      <c r="DZY98" s="56"/>
      <c r="DZZ98" s="56"/>
      <c r="EAA98" s="56"/>
      <c r="EAB98" s="56"/>
      <c r="EAC98" s="56"/>
      <c r="EAD98" s="56"/>
      <c r="EAE98" s="56"/>
      <c r="EAF98" s="56"/>
      <c r="EAG98" s="56"/>
      <c r="EAH98" s="56"/>
      <c r="EAI98" s="56"/>
      <c r="EAJ98" s="56"/>
      <c r="EAK98" s="56"/>
      <c r="EAL98" s="56"/>
      <c r="EAM98" s="56"/>
      <c r="EAN98" s="56"/>
      <c r="EAO98" s="56"/>
      <c r="EAP98" s="56"/>
      <c r="EAQ98" s="56"/>
      <c r="EAR98" s="56"/>
      <c r="EAS98" s="56"/>
      <c r="EAT98" s="56"/>
      <c r="EAU98" s="56"/>
      <c r="EAV98" s="56"/>
      <c r="EAW98" s="56"/>
      <c r="EAX98" s="56"/>
      <c r="EAY98" s="56"/>
      <c r="EAZ98" s="56"/>
      <c r="EBA98" s="56"/>
      <c r="EBB98" s="56"/>
      <c r="EBC98" s="56"/>
      <c r="EBD98" s="56"/>
      <c r="EBE98" s="56"/>
      <c r="EBF98" s="56"/>
      <c r="EBG98" s="56"/>
      <c r="EBH98" s="56"/>
      <c r="EBI98" s="56"/>
      <c r="EBJ98" s="56"/>
      <c r="EBK98" s="56"/>
      <c r="EBL98" s="56"/>
      <c r="EBM98" s="56"/>
      <c r="EBN98" s="56"/>
      <c r="EBO98" s="56"/>
      <c r="EBP98" s="56"/>
      <c r="EBQ98" s="56"/>
      <c r="EBR98" s="56"/>
      <c r="EBS98" s="56"/>
      <c r="EBT98" s="56"/>
      <c r="EBU98" s="56"/>
      <c r="EBV98" s="56"/>
      <c r="EBW98" s="56"/>
      <c r="EBX98" s="56"/>
      <c r="EBY98" s="56"/>
      <c r="EBZ98" s="56"/>
      <c r="ECA98" s="56"/>
      <c r="ECB98" s="56"/>
      <c r="ECC98" s="56"/>
      <c r="ECD98" s="56"/>
      <c r="ECE98" s="56"/>
      <c r="ECF98" s="56"/>
      <c r="ECG98" s="56"/>
      <c r="ECH98" s="56"/>
      <c r="ECI98" s="56"/>
      <c r="ECJ98" s="56"/>
      <c r="ECK98" s="56"/>
      <c r="ECL98" s="56"/>
      <c r="ECM98" s="56"/>
      <c r="ECN98" s="56"/>
      <c r="ECO98" s="56"/>
      <c r="ECP98" s="56"/>
      <c r="ECQ98" s="56"/>
      <c r="ECR98" s="56"/>
      <c r="ECS98" s="56"/>
      <c r="ECT98" s="56"/>
      <c r="ECU98" s="56"/>
      <c r="ECV98" s="56"/>
      <c r="ECW98" s="56"/>
      <c r="ECX98" s="56"/>
      <c r="ECY98" s="56"/>
      <c r="ECZ98" s="56"/>
      <c r="EDA98" s="56"/>
      <c r="EDB98" s="56"/>
      <c r="EDC98" s="56"/>
      <c r="EDD98" s="56"/>
      <c r="EDE98" s="56"/>
      <c r="EDF98" s="56"/>
      <c r="EDG98" s="56"/>
      <c r="EDH98" s="56"/>
      <c r="EDI98" s="56"/>
      <c r="EDJ98" s="56"/>
      <c r="EDK98" s="56"/>
      <c r="EDL98" s="56"/>
      <c r="EDM98" s="56"/>
      <c r="EDN98" s="56"/>
      <c r="EDO98" s="56"/>
      <c r="EDP98" s="56"/>
      <c r="EDQ98" s="56"/>
      <c r="EDR98" s="56"/>
      <c r="EDS98" s="56"/>
      <c r="EDT98" s="56"/>
      <c r="EDU98" s="56"/>
      <c r="EDV98" s="56"/>
      <c r="EDW98" s="56"/>
      <c r="EDX98" s="56"/>
      <c r="EDY98" s="56"/>
      <c r="EDZ98" s="56"/>
      <c r="EEA98" s="56"/>
      <c r="EEB98" s="56"/>
      <c r="EEC98" s="56"/>
      <c r="EED98" s="56"/>
      <c r="EEE98" s="56"/>
      <c r="EEF98" s="56"/>
      <c r="EEG98" s="56"/>
      <c r="EEH98" s="56"/>
      <c r="EEI98" s="56"/>
      <c r="EEJ98" s="56"/>
      <c r="EEK98" s="56"/>
      <c r="EEL98" s="56"/>
      <c r="EEM98" s="56"/>
      <c r="EEN98" s="56"/>
      <c r="EEO98" s="56"/>
      <c r="EEP98" s="56"/>
      <c r="EEQ98" s="56"/>
      <c r="EER98" s="56"/>
      <c r="EES98" s="56"/>
      <c r="EET98" s="56"/>
      <c r="EEU98" s="56"/>
      <c r="EEV98" s="56"/>
      <c r="EEW98" s="56"/>
      <c r="EEX98" s="56"/>
      <c r="EEY98" s="56"/>
      <c r="EEZ98" s="56"/>
      <c r="EFA98" s="56"/>
      <c r="EFB98" s="56"/>
      <c r="EFC98" s="56"/>
      <c r="EFD98" s="56"/>
      <c r="EFE98" s="56"/>
      <c r="EFF98" s="56"/>
      <c r="EFG98" s="56"/>
      <c r="EFH98" s="56"/>
      <c r="EFI98" s="56"/>
      <c r="EFJ98" s="56"/>
      <c r="EFK98" s="56"/>
      <c r="EFL98" s="56"/>
      <c r="EFM98" s="56"/>
      <c r="EFN98" s="56"/>
      <c r="EFO98" s="56"/>
      <c r="EFP98" s="56"/>
      <c r="EFQ98" s="56"/>
      <c r="EFR98" s="56"/>
      <c r="EFS98" s="56"/>
      <c r="EFT98" s="56"/>
      <c r="EFU98" s="56"/>
      <c r="EFV98" s="56"/>
      <c r="EFW98" s="56"/>
      <c r="EFX98" s="56"/>
      <c r="EFY98" s="56"/>
      <c r="EFZ98" s="56"/>
      <c r="EGA98" s="56"/>
      <c r="EGB98" s="56"/>
      <c r="EGC98" s="56"/>
      <c r="EGD98" s="56"/>
      <c r="EGE98" s="56"/>
      <c r="EGF98" s="56"/>
      <c r="EGG98" s="56"/>
      <c r="EGH98" s="56"/>
      <c r="EGI98" s="56"/>
      <c r="EGJ98" s="56"/>
      <c r="EGK98" s="56"/>
      <c r="EGL98" s="56"/>
      <c r="EGM98" s="56"/>
      <c r="EGN98" s="56"/>
      <c r="EGO98" s="56"/>
      <c r="EGP98" s="56"/>
      <c r="EGQ98" s="56"/>
      <c r="EGR98" s="56"/>
      <c r="EGS98" s="56"/>
      <c r="EGT98" s="56"/>
      <c r="EGU98" s="56"/>
      <c r="EGV98" s="56"/>
      <c r="EGW98" s="56"/>
      <c r="EGX98" s="56"/>
      <c r="EGY98" s="56"/>
      <c r="EGZ98" s="56"/>
      <c r="EHA98" s="56"/>
      <c r="EHB98" s="56"/>
      <c r="EHC98" s="56"/>
      <c r="EHD98" s="56"/>
      <c r="EHE98" s="56"/>
      <c r="EHF98" s="56"/>
      <c r="EHG98" s="56"/>
      <c r="EHH98" s="56"/>
      <c r="EHI98" s="56"/>
      <c r="EHJ98" s="56"/>
      <c r="EHK98" s="56"/>
      <c r="EHL98" s="56"/>
      <c r="EHM98" s="56"/>
      <c r="EHN98" s="56"/>
      <c r="EHO98" s="56"/>
      <c r="EHP98" s="56"/>
      <c r="EHQ98" s="56"/>
      <c r="EHR98" s="56"/>
      <c r="EHS98" s="56"/>
      <c r="EHT98" s="56"/>
      <c r="EHU98" s="56"/>
      <c r="EHV98" s="56"/>
      <c r="EHW98" s="56"/>
      <c r="EHX98" s="56"/>
      <c r="EHY98" s="56"/>
      <c r="EHZ98" s="56"/>
      <c r="EIA98" s="56"/>
      <c r="EIB98" s="56"/>
      <c r="EIC98" s="56"/>
      <c r="EID98" s="56"/>
      <c r="EIE98" s="56"/>
      <c r="EIF98" s="56"/>
      <c r="EIG98" s="56"/>
      <c r="EIH98" s="56"/>
      <c r="EII98" s="56"/>
      <c r="EIJ98" s="56"/>
      <c r="EIK98" s="56"/>
      <c r="EIL98" s="56"/>
      <c r="EIM98" s="56"/>
      <c r="EIN98" s="56"/>
      <c r="EIO98" s="56"/>
      <c r="EIP98" s="56"/>
      <c r="EIQ98" s="56"/>
      <c r="EIR98" s="56"/>
      <c r="EIS98" s="56"/>
      <c r="EIT98" s="56"/>
      <c r="EIU98" s="56"/>
      <c r="EIV98" s="56"/>
      <c r="EIW98" s="56"/>
      <c r="EIX98" s="56"/>
      <c r="EIY98" s="56"/>
      <c r="EIZ98" s="56"/>
      <c r="EJA98" s="56"/>
      <c r="EJB98" s="56"/>
      <c r="EJC98" s="56"/>
      <c r="EJD98" s="56"/>
      <c r="EJE98" s="56"/>
      <c r="EJF98" s="56"/>
      <c r="EJG98" s="56"/>
      <c r="EJH98" s="56"/>
      <c r="EJI98" s="56"/>
      <c r="EJJ98" s="56"/>
      <c r="EJK98" s="56"/>
      <c r="EJL98" s="56"/>
      <c r="EJM98" s="56"/>
      <c r="EJN98" s="56"/>
      <c r="EJO98" s="56"/>
      <c r="EJP98" s="56"/>
      <c r="EJQ98" s="56"/>
      <c r="EJR98" s="56"/>
      <c r="EJS98" s="56"/>
      <c r="EJT98" s="56"/>
      <c r="EJU98" s="56"/>
      <c r="EJV98" s="56"/>
      <c r="EJW98" s="56"/>
      <c r="EJX98" s="56"/>
      <c r="EJY98" s="56"/>
      <c r="EJZ98" s="56"/>
      <c r="EKA98" s="56"/>
      <c r="EKB98" s="56"/>
      <c r="EKC98" s="56"/>
      <c r="EKD98" s="56"/>
      <c r="EKE98" s="56"/>
      <c r="EKF98" s="56"/>
      <c r="EKG98" s="56"/>
      <c r="EKH98" s="56"/>
      <c r="EKI98" s="56"/>
      <c r="EKJ98" s="56"/>
      <c r="EKK98" s="56"/>
      <c r="EKL98" s="56"/>
      <c r="EKM98" s="56"/>
      <c r="EKN98" s="56"/>
      <c r="EKO98" s="56"/>
      <c r="EKP98" s="56"/>
      <c r="EKQ98" s="56"/>
      <c r="EKR98" s="56"/>
      <c r="EKS98" s="56"/>
      <c r="EKT98" s="56"/>
      <c r="EKU98" s="56"/>
      <c r="EKV98" s="56"/>
      <c r="EKW98" s="56"/>
      <c r="EKX98" s="56"/>
      <c r="EKY98" s="56"/>
      <c r="EKZ98" s="56"/>
      <c r="ELA98" s="56"/>
      <c r="ELB98" s="56"/>
      <c r="ELC98" s="56"/>
      <c r="ELD98" s="56"/>
      <c r="ELE98" s="56"/>
      <c r="ELF98" s="56"/>
      <c r="ELG98" s="56"/>
      <c r="ELH98" s="56"/>
      <c r="ELI98" s="56"/>
      <c r="ELJ98" s="56"/>
      <c r="ELK98" s="56"/>
      <c r="ELL98" s="56"/>
      <c r="ELM98" s="56"/>
      <c r="ELN98" s="56"/>
      <c r="ELO98" s="56"/>
      <c r="ELP98" s="56"/>
      <c r="ELQ98" s="56"/>
      <c r="ELR98" s="56"/>
      <c r="ELS98" s="56"/>
      <c r="ELT98" s="56"/>
      <c r="ELU98" s="56"/>
      <c r="ELV98" s="56"/>
      <c r="ELW98" s="56"/>
      <c r="ELX98" s="56"/>
      <c r="ELY98" s="56"/>
      <c r="ELZ98" s="56"/>
      <c r="EMA98" s="56"/>
      <c r="EMB98" s="56"/>
      <c r="EMC98" s="56"/>
      <c r="EMD98" s="56"/>
      <c r="EME98" s="56"/>
      <c r="EMF98" s="56"/>
      <c r="EMG98" s="56"/>
      <c r="EMH98" s="56"/>
      <c r="EMI98" s="56"/>
      <c r="EMJ98" s="56"/>
      <c r="EMK98" s="56"/>
      <c r="EML98" s="56"/>
      <c r="EMM98" s="56"/>
      <c r="EMN98" s="56"/>
      <c r="EMO98" s="56"/>
      <c r="EMP98" s="56"/>
      <c r="EMQ98" s="56"/>
      <c r="EMR98" s="56"/>
      <c r="EMS98" s="56"/>
      <c r="EMT98" s="56"/>
      <c r="EMU98" s="56"/>
      <c r="EMV98" s="56"/>
      <c r="EMW98" s="56"/>
      <c r="EMX98" s="56"/>
      <c r="EMY98" s="56"/>
      <c r="EMZ98" s="56"/>
      <c r="ENA98" s="56"/>
      <c r="ENB98" s="56"/>
      <c r="ENC98" s="56"/>
      <c r="END98" s="56"/>
      <c r="ENE98" s="56"/>
      <c r="ENF98" s="56"/>
      <c r="ENG98" s="56"/>
      <c r="ENH98" s="56"/>
      <c r="ENI98" s="56"/>
      <c r="ENJ98" s="56"/>
      <c r="ENK98" s="56"/>
      <c r="ENL98" s="56"/>
      <c r="ENM98" s="56"/>
      <c r="ENN98" s="56"/>
      <c r="ENO98" s="56"/>
      <c r="ENP98" s="56"/>
      <c r="ENQ98" s="56"/>
      <c r="ENR98" s="56"/>
      <c r="ENS98" s="56"/>
      <c r="ENT98" s="56"/>
      <c r="ENU98" s="56"/>
      <c r="ENV98" s="56"/>
      <c r="ENW98" s="56"/>
      <c r="ENX98" s="56"/>
      <c r="ENY98" s="56"/>
      <c r="ENZ98" s="56"/>
      <c r="EOA98" s="56"/>
      <c r="EOB98" s="56"/>
      <c r="EOC98" s="56"/>
      <c r="EOD98" s="56"/>
      <c r="EOE98" s="56"/>
      <c r="EOF98" s="56"/>
      <c r="EOG98" s="56"/>
      <c r="EOH98" s="56"/>
      <c r="EOI98" s="56"/>
      <c r="EOJ98" s="56"/>
      <c r="EOK98" s="56"/>
      <c r="EOL98" s="56"/>
      <c r="EOM98" s="56"/>
      <c r="EON98" s="56"/>
      <c r="EOO98" s="56"/>
      <c r="EOP98" s="56"/>
      <c r="EOQ98" s="56"/>
      <c r="EOR98" s="56"/>
      <c r="EOS98" s="56"/>
      <c r="EOT98" s="56"/>
      <c r="EOU98" s="56"/>
      <c r="EOV98" s="56"/>
      <c r="EOW98" s="56"/>
      <c r="EOX98" s="56"/>
      <c r="EOY98" s="56"/>
      <c r="EOZ98" s="56"/>
      <c r="EPA98" s="56"/>
      <c r="EPB98" s="56"/>
      <c r="EPC98" s="56"/>
      <c r="EPD98" s="56"/>
      <c r="EPE98" s="56"/>
      <c r="EPF98" s="56"/>
      <c r="EPG98" s="56"/>
      <c r="EPH98" s="56"/>
      <c r="EPI98" s="56"/>
      <c r="EPJ98" s="56"/>
      <c r="EPK98" s="56"/>
      <c r="EPL98" s="56"/>
      <c r="EPM98" s="56"/>
      <c r="EPN98" s="56"/>
      <c r="EPO98" s="56"/>
      <c r="EPP98" s="56"/>
      <c r="EPQ98" s="56"/>
      <c r="EPR98" s="56"/>
      <c r="EPS98" s="56"/>
      <c r="EPT98" s="56"/>
      <c r="EPU98" s="56"/>
      <c r="EPV98" s="56"/>
      <c r="EPW98" s="56"/>
      <c r="EPX98" s="56"/>
      <c r="EPY98" s="56"/>
      <c r="EPZ98" s="56"/>
      <c r="EQA98" s="56"/>
      <c r="EQB98" s="56"/>
      <c r="EQC98" s="56"/>
      <c r="EQD98" s="56"/>
      <c r="EQE98" s="56"/>
      <c r="EQF98" s="56"/>
      <c r="EQG98" s="56"/>
      <c r="EQH98" s="56"/>
      <c r="EQI98" s="56"/>
      <c r="EQJ98" s="56"/>
      <c r="EQK98" s="56"/>
      <c r="EQL98" s="56"/>
      <c r="EQM98" s="56"/>
      <c r="EQN98" s="56"/>
      <c r="EQO98" s="56"/>
      <c r="EQP98" s="56"/>
      <c r="EQQ98" s="56"/>
      <c r="EQR98" s="56"/>
      <c r="EQS98" s="56"/>
      <c r="EQT98" s="56"/>
      <c r="EQU98" s="56"/>
      <c r="EQV98" s="56"/>
      <c r="EQW98" s="56"/>
      <c r="EQX98" s="56"/>
      <c r="EQY98" s="56"/>
      <c r="EQZ98" s="56"/>
      <c r="ERA98" s="56"/>
      <c r="ERB98" s="56"/>
      <c r="ERC98" s="56"/>
      <c r="ERD98" s="56"/>
      <c r="ERE98" s="56"/>
      <c r="ERF98" s="56"/>
      <c r="ERG98" s="56"/>
      <c r="ERH98" s="56"/>
      <c r="ERI98" s="56"/>
      <c r="ERJ98" s="56"/>
      <c r="ERK98" s="56"/>
      <c r="ERL98" s="56"/>
      <c r="ERM98" s="56"/>
      <c r="ERN98" s="56"/>
      <c r="ERO98" s="56"/>
      <c r="ERP98" s="56"/>
      <c r="ERQ98" s="56"/>
      <c r="ERR98" s="56"/>
      <c r="ERS98" s="56"/>
      <c r="ERT98" s="56"/>
      <c r="ERU98" s="56"/>
      <c r="ERV98" s="56"/>
      <c r="ERW98" s="56"/>
      <c r="ERX98" s="56"/>
      <c r="ERY98" s="56"/>
      <c r="ERZ98" s="56"/>
      <c r="ESA98" s="56"/>
      <c r="ESB98" s="56"/>
      <c r="ESC98" s="56"/>
      <c r="ESD98" s="56"/>
      <c r="ESE98" s="56"/>
      <c r="ESF98" s="56"/>
      <c r="ESG98" s="56"/>
      <c r="ESH98" s="56"/>
      <c r="ESI98" s="56"/>
      <c r="ESJ98" s="56"/>
      <c r="ESK98" s="56"/>
      <c r="ESL98" s="56"/>
      <c r="ESM98" s="56"/>
      <c r="ESN98" s="56"/>
      <c r="ESO98" s="56"/>
      <c r="ESP98" s="56"/>
      <c r="ESQ98" s="56"/>
      <c r="ESR98" s="56"/>
      <c r="ESS98" s="56"/>
      <c r="EST98" s="56"/>
      <c r="ESU98" s="56"/>
      <c r="ESV98" s="56"/>
      <c r="ESW98" s="56"/>
      <c r="ESX98" s="56"/>
      <c r="ESY98" s="56"/>
      <c r="ESZ98" s="56"/>
      <c r="ETA98" s="56"/>
      <c r="ETB98" s="56"/>
      <c r="ETC98" s="56"/>
      <c r="ETD98" s="56"/>
      <c r="ETE98" s="56"/>
      <c r="ETF98" s="56"/>
      <c r="ETG98" s="56"/>
      <c r="ETH98" s="56"/>
      <c r="ETI98" s="56"/>
      <c r="ETJ98" s="56"/>
      <c r="ETK98" s="56"/>
      <c r="ETL98" s="56"/>
      <c r="ETM98" s="56"/>
      <c r="ETN98" s="56"/>
      <c r="ETO98" s="56"/>
      <c r="ETP98" s="56"/>
      <c r="ETQ98" s="56"/>
      <c r="ETR98" s="56"/>
      <c r="ETS98" s="56"/>
      <c r="ETT98" s="56"/>
      <c r="ETU98" s="56"/>
      <c r="ETV98" s="56"/>
      <c r="ETW98" s="56"/>
      <c r="ETX98" s="56"/>
      <c r="ETY98" s="56"/>
      <c r="ETZ98" s="56"/>
      <c r="EUA98" s="56"/>
      <c r="EUB98" s="56"/>
      <c r="EUC98" s="56"/>
      <c r="EUD98" s="56"/>
      <c r="EUE98" s="56"/>
      <c r="EUF98" s="56"/>
      <c r="EUG98" s="56"/>
      <c r="EUH98" s="56"/>
      <c r="EUI98" s="56"/>
      <c r="EUJ98" s="56"/>
      <c r="EUK98" s="56"/>
      <c r="EUL98" s="56"/>
      <c r="EUM98" s="56"/>
      <c r="EUN98" s="56"/>
      <c r="EUO98" s="56"/>
      <c r="EUP98" s="56"/>
      <c r="EUQ98" s="56"/>
      <c r="EUR98" s="56"/>
      <c r="EUS98" s="56"/>
      <c r="EUT98" s="56"/>
      <c r="EUU98" s="56"/>
      <c r="EUV98" s="56"/>
      <c r="EUW98" s="56"/>
      <c r="EUX98" s="56"/>
      <c r="EUY98" s="56"/>
      <c r="EUZ98" s="56"/>
      <c r="EVA98" s="56"/>
      <c r="EVB98" s="56"/>
      <c r="EVC98" s="56"/>
      <c r="EVD98" s="56"/>
      <c r="EVE98" s="56"/>
      <c r="EVF98" s="56"/>
      <c r="EVG98" s="56"/>
      <c r="EVH98" s="56"/>
      <c r="EVI98" s="56"/>
      <c r="EVJ98" s="56"/>
      <c r="EVK98" s="56"/>
      <c r="EVL98" s="56"/>
      <c r="EVM98" s="56"/>
      <c r="EVN98" s="56"/>
      <c r="EVO98" s="56"/>
      <c r="EVP98" s="56"/>
      <c r="EVQ98" s="56"/>
      <c r="EVR98" s="56"/>
      <c r="EVS98" s="56"/>
      <c r="EVT98" s="56"/>
      <c r="EVU98" s="56"/>
      <c r="EVV98" s="56"/>
      <c r="EVW98" s="56"/>
      <c r="EVX98" s="56"/>
      <c r="EVY98" s="56"/>
      <c r="EVZ98" s="56"/>
      <c r="EWA98" s="56"/>
      <c r="EWB98" s="56"/>
      <c r="EWC98" s="56"/>
      <c r="EWD98" s="56"/>
      <c r="EWE98" s="56"/>
      <c r="EWF98" s="56"/>
      <c r="EWG98" s="56"/>
      <c r="EWH98" s="56"/>
      <c r="EWI98" s="56"/>
      <c r="EWJ98" s="56"/>
      <c r="EWK98" s="56"/>
      <c r="EWL98" s="56"/>
      <c r="EWM98" s="56"/>
      <c r="EWN98" s="56"/>
      <c r="EWO98" s="56"/>
      <c r="EWP98" s="56"/>
      <c r="EWQ98" s="56"/>
      <c r="EWR98" s="56"/>
      <c r="EWS98" s="56"/>
      <c r="EWT98" s="56"/>
      <c r="EWU98" s="56"/>
      <c r="EWV98" s="56"/>
      <c r="EWW98" s="56"/>
      <c r="EWX98" s="56"/>
      <c r="EWY98" s="56"/>
      <c r="EWZ98" s="56"/>
      <c r="EXA98" s="56"/>
      <c r="EXB98" s="56"/>
      <c r="EXC98" s="56"/>
      <c r="EXD98" s="56"/>
      <c r="EXE98" s="56"/>
      <c r="EXF98" s="56"/>
      <c r="EXG98" s="56"/>
      <c r="EXH98" s="56"/>
      <c r="EXI98" s="56"/>
      <c r="EXJ98" s="56"/>
      <c r="EXK98" s="56"/>
      <c r="EXL98" s="56"/>
      <c r="EXM98" s="56"/>
      <c r="EXN98" s="56"/>
      <c r="EXO98" s="56"/>
      <c r="EXP98" s="56"/>
      <c r="EXQ98" s="56"/>
      <c r="EXR98" s="56"/>
      <c r="EXS98" s="56"/>
      <c r="EXT98" s="56"/>
      <c r="EXU98" s="56"/>
      <c r="EXV98" s="56"/>
      <c r="EXW98" s="56"/>
      <c r="EXX98" s="56"/>
      <c r="EXY98" s="56"/>
      <c r="EXZ98" s="56"/>
      <c r="EYA98" s="56"/>
      <c r="EYB98" s="56"/>
      <c r="EYC98" s="56"/>
      <c r="EYD98" s="56"/>
      <c r="EYE98" s="56"/>
      <c r="EYF98" s="56"/>
      <c r="EYG98" s="56"/>
      <c r="EYH98" s="56"/>
      <c r="EYI98" s="56"/>
      <c r="EYJ98" s="56"/>
      <c r="EYK98" s="56"/>
      <c r="EYL98" s="56"/>
      <c r="EYM98" s="56"/>
      <c r="EYN98" s="56"/>
      <c r="EYO98" s="56"/>
      <c r="EYP98" s="56"/>
      <c r="EYQ98" s="56"/>
      <c r="EYR98" s="56"/>
      <c r="EYS98" s="56"/>
      <c r="EYT98" s="56"/>
      <c r="EYU98" s="56"/>
      <c r="EYV98" s="56"/>
      <c r="EYW98" s="56"/>
      <c r="EYX98" s="56"/>
      <c r="EYY98" s="56"/>
      <c r="EYZ98" s="56"/>
      <c r="EZA98" s="56"/>
      <c r="EZB98" s="56"/>
      <c r="EZC98" s="56"/>
      <c r="EZD98" s="56"/>
      <c r="EZE98" s="56"/>
      <c r="EZF98" s="56"/>
      <c r="EZG98" s="56"/>
      <c r="EZH98" s="56"/>
      <c r="EZI98" s="56"/>
      <c r="EZJ98" s="56"/>
      <c r="EZK98" s="56"/>
      <c r="EZL98" s="56"/>
      <c r="EZM98" s="56"/>
      <c r="EZN98" s="56"/>
      <c r="EZO98" s="56"/>
      <c r="EZP98" s="56"/>
      <c r="EZQ98" s="56"/>
      <c r="EZR98" s="56"/>
      <c r="EZS98" s="56"/>
      <c r="EZT98" s="56"/>
      <c r="EZU98" s="56"/>
      <c r="EZV98" s="56"/>
      <c r="EZW98" s="56"/>
      <c r="EZX98" s="56"/>
      <c r="EZY98" s="56"/>
      <c r="EZZ98" s="56"/>
      <c r="FAA98" s="56"/>
      <c r="FAB98" s="56"/>
      <c r="FAC98" s="56"/>
      <c r="FAD98" s="56"/>
      <c r="FAE98" s="56"/>
      <c r="FAF98" s="56"/>
      <c r="FAG98" s="56"/>
      <c r="FAH98" s="56"/>
      <c r="FAI98" s="56"/>
      <c r="FAJ98" s="56"/>
      <c r="FAK98" s="56"/>
      <c r="FAL98" s="56"/>
      <c r="FAM98" s="56"/>
      <c r="FAN98" s="56"/>
      <c r="FAO98" s="56"/>
      <c r="FAP98" s="56"/>
      <c r="FAQ98" s="56"/>
      <c r="FAR98" s="56"/>
      <c r="FAS98" s="56"/>
      <c r="FAT98" s="56"/>
      <c r="FAU98" s="56"/>
      <c r="FAV98" s="56"/>
      <c r="FAW98" s="56"/>
      <c r="FAX98" s="56"/>
      <c r="FAY98" s="56"/>
      <c r="FAZ98" s="56"/>
      <c r="FBA98" s="56"/>
      <c r="FBB98" s="56"/>
      <c r="FBC98" s="56"/>
      <c r="FBD98" s="56"/>
      <c r="FBE98" s="56"/>
      <c r="FBF98" s="56"/>
      <c r="FBG98" s="56"/>
      <c r="FBH98" s="56"/>
      <c r="FBI98" s="56"/>
      <c r="FBJ98" s="56"/>
      <c r="FBK98" s="56"/>
      <c r="FBL98" s="56"/>
      <c r="FBM98" s="56"/>
      <c r="FBN98" s="56"/>
      <c r="FBO98" s="56"/>
      <c r="FBP98" s="56"/>
      <c r="FBQ98" s="56"/>
      <c r="FBR98" s="56"/>
      <c r="FBS98" s="56"/>
      <c r="FBT98" s="56"/>
      <c r="FBU98" s="56"/>
      <c r="FBV98" s="56"/>
      <c r="FBW98" s="56"/>
      <c r="FBX98" s="56"/>
      <c r="FBY98" s="56"/>
      <c r="FBZ98" s="56"/>
      <c r="FCA98" s="56"/>
      <c r="FCB98" s="56"/>
      <c r="FCC98" s="56"/>
      <c r="FCD98" s="56"/>
      <c r="FCE98" s="56"/>
      <c r="FCF98" s="56"/>
      <c r="FCG98" s="56"/>
      <c r="FCH98" s="56"/>
      <c r="FCI98" s="56"/>
      <c r="FCJ98" s="56"/>
      <c r="FCK98" s="56"/>
      <c r="FCL98" s="56"/>
      <c r="FCM98" s="56"/>
      <c r="FCN98" s="56"/>
      <c r="FCO98" s="56"/>
      <c r="FCP98" s="56"/>
      <c r="FCQ98" s="56"/>
      <c r="FCR98" s="56"/>
      <c r="FCS98" s="56"/>
      <c r="FCT98" s="56"/>
      <c r="FCU98" s="56"/>
      <c r="FCV98" s="56"/>
      <c r="FCW98" s="56"/>
      <c r="FCX98" s="56"/>
      <c r="FCY98" s="56"/>
      <c r="FCZ98" s="56"/>
      <c r="FDA98" s="56"/>
      <c r="FDB98" s="56"/>
      <c r="FDC98" s="56"/>
      <c r="FDD98" s="56"/>
      <c r="FDE98" s="56"/>
      <c r="FDF98" s="56"/>
      <c r="FDG98" s="56"/>
      <c r="FDH98" s="56"/>
      <c r="FDI98" s="56"/>
      <c r="FDJ98" s="56"/>
      <c r="FDK98" s="56"/>
      <c r="FDL98" s="56"/>
      <c r="FDM98" s="56"/>
      <c r="FDN98" s="56"/>
      <c r="FDO98" s="56"/>
      <c r="FDP98" s="56"/>
      <c r="FDQ98" s="56"/>
      <c r="FDR98" s="56"/>
      <c r="FDS98" s="56"/>
      <c r="FDT98" s="56"/>
      <c r="FDU98" s="56"/>
      <c r="FDV98" s="56"/>
      <c r="FDW98" s="56"/>
      <c r="FDX98" s="56"/>
      <c r="FDY98" s="56"/>
      <c r="FDZ98" s="56"/>
      <c r="FEA98" s="56"/>
      <c r="FEB98" s="56"/>
      <c r="FEC98" s="56"/>
      <c r="FED98" s="56"/>
      <c r="FEE98" s="56"/>
      <c r="FEF98" s="56"/>
      <c r="FEG98" s="56"/>
      <c r="FEH98" s="56"/>
      <c r="FEI98" s="56"/>
      <c r="FEJ98" s="56"/>
      <c r="FEK98" s="56"/>
      <c r="FEL98" s="56"/>
      <c r="FEM98" s="56"/>
      <c r="FEN98" s="56"/>
      <c r="FEO98" s="56"/>
      <c r="FEP98" s="56"/>
      <c r="FEQ98" s="56"/>
      <c r="FER98" s="56"/>
      <c r="FES98" s="56"/>
      <c r="FET98" s="56"/>
      <c r="FEU98" s="56"/>
      <c r="FEV98" s="56"/>
      <c r="FEW98" s="56"/>
      <c r="FEX98" s="56"/>
      <c r="FEY98" s="56"/>
      <c r="FEZ98" s="56"/>
      <c r="FFA98" s="56"/>
      <c r="FFB98" s="56"/>
      <c r="FFC98" s="56"/>
      <c r="FFD98" s="56"/>
      <c r="FFE98" s="56"/>
      <c r="FFF98" s="56"/>
      <c r="FFG98" s="56"/>
      <c r="FFH98" s="56"/>
      <c r="FFI98" s="56"/>
      <c r="FFJ98" s="56"/>
      <c r="FFK98" s="56"/>
      <c r="FFL98" s="56"/>
      <c r="FFM98" s="56"/>
      <c r="FFN98" s="56"/>
      <c r="FFO98" s="56"/>
      <c r="FFP98" s="56"/>
      <c r="FFQ98" s="56"/>
      <c r="FFR98" s="56"/>
      <c r="FFS98" s="56"/>
      <c r="FFT98" s="56"/>
      <c r="FFU98" s="56"/>
      <c r="FFV98" s="56"/>
      <c r="FFW98" s="56"/>
      <c r="FFX98" s="56"/>
      <c r="FFY98" s="56"/>
      <c r="FFZ98" s="56"/>
      <c r="FGA98" s="56"/>
      <c r="FGB98" s="56"/>
      <c r="FGC98" s="56"/>
      <c r="FGD98" s="56"/>
      <c r="FGE98" s="56"/>
      <c r="FGF98" s="56"/>
      <c r="FGG98" s="56"/>
      <c r="FGH98" s="56"/>
      <c r="FGI98" s="56"/>
      <c r="FGJ98" s="56"/>
      <c r="FGK98" s="56"/>
      <c r="FGL98" s="56"/>
      <c r="FGM98" s="56"/>
      <c r="FGN98" s="56"/>
      <c r="FGO98" s="56"/>
      <c r="FGP98" s="56"/>
      <c r="FGQ98" s="56"/>
      <c r="FGR98" s="56"/>
      <c r="FGS98" s="56"/>
      <c r="FGT98" s="56"/>
      <c r="FGU98" s="56"/>
      <c r="FGV98" s="56"/>
      <c r="FGW98" s="56"/>
      <c r="FGX98" s="56"/>
      <c r="FGY98" s="56"/>
      <c r="FGZ98" s="56"/>
      <c r="FHA98" s="56"/>
      <c r="FHB98" s="56"/>
      <c r="FHC98" s="56"/>
      <c r="FHD98" s="56"/>
      <c r="FHE98" s="56"/>
      <c r="FHF98" s="56"/>
      <c r="FHG98" s="56"/>
      <c r="FHH98" s="56"/>
      <c r="FHI98" s="56"/>
      <c r="FHJ98" s="56"/>
      <c r="FHK98" s="56"/>
      <c r="FHL98" s="56"/>
      <c r="FHM98" s="56"/>
      <c r="FHN98" s="56"/>
      <c r="FHO98" s="56"/>
      <c r="FHP98" s="56"/>
      <c r="FHQ98" s="56"/>
      <c r="FHR98" s="56"/>
      <c r="FHS98" s="56"/>
      <c r="FHT98" s="56"/>
      <c r="FHU98" s="56"/>
      <c r="FHV98" s="56"/>
      <c r="FHW98" s="56"/>
      <c r="FHX98" s="56"/>
      <c r="FHY98" s="56"/>
      <c r="FHZ98" s="56"/>
      <c r="FIA98" s="56"/>
      <c r="FIB98" s="56"/>
      <c r="FIC98" s="56"/>
      <c r="FID98" s="56"/>
      <c r="FIE98" s="56"/>
      <c r="FIF98" s="56"/>
      <c r="FIG98" s="56"/>
      <c r="FIH98" s="56"/>
      <c r="FII98" s="56"/>
      <c r="FIJ98" s="56"/>
      <c r="FIK98" s="56"/>
      <c r="FIL98" s="56"/>
      <c r="FIM98" s="56"/>
      <c r="FIN98" s="56"/>
      <c r="FIO98" s="56"/>
      <c r="FIP98" s="56"/>
      <c r="FIQ98" s="56"/>
      <c r="FIR98" s="56"/>
      <c r="FIS98" s="56"/>
      <c r="FIT98" s="56"/>
      <c r="FIU98" s="56"/>
      <c r="FIV98" s="56"/>
      <c r="FIW98" s="56"/>
      <c r="FIX98" s="56"/>
      <c r="FIY98" s="56"/>
      <c r="FIZ98" s="56"/>
      <c r="FJA98" s="56"/>
      <c r="FJB98" s="56"/>
      <c r="FJC98" s="56"/>
      <c r="FJD98" s="56"/>
      <c r="FJE98" s="56"/>
      <c r="FJF98" s="56"/>
      <c r="FJG98" s="56"/>
      <c r="FJH98" s="56"/>
      <c r="FJI98" s="56"/>
      <c r="FJJ98" s="56"/>
      <c r="FJK98" s="56"/>
      <c r="FJL98" s="56"/>
      <c r="FJM98" s="56"/>
      <c r="FJN98" s="56"/>
      <c r="FJO98" s="56"/>
      <c r="FJP98" s="56"/>
      <c r="FJQ98" s="56"/>
      <c r="FJR98" s="56"/>
      <c r="FJS98" s="56"/>
      <c r="FJT98" s="56"/>
      <c r="FJU98" s="56"/>
      <c r="FJV98" s="56"/>
      <c r="FJW98" s="56"/>
      <c r="FJX98" s="56"/>
      <c r="FJY98" s="56"/>
      <c r="FJZ98" s="56"/>
      <c r="FKA98" s="56"/>
      <c r="FKB98" s="56"/>
      <c r="FKC98" s="56"/>
      <c r="FKD98" s="56"/>
      <c r="FKE98" s="56"/>
      <c r="FKF98" s="56"/>
      <c r="FKG98" s="56"/>
      <c r="FKH98" s="56"/>
      <c r="FKI98" s="56"/>
      <c r="FKJ98" s="56"/>
      <c r="FKK98" s="56"/>
      <c r="FKL98" s="56"/>
      <c r="FKM98" s="56"/>
      <c r="FKN98" s="56"/>
      <c r="FKO98" s="56"/>
      <c r="FKP98" s="56"/>
      <c r="FKQ98" s="56"/>
      <c r="FKR98" s="56"/>
      <c r="FKS98" s="56"/>
      <c r="FKT98" s="56"/>
      <c r="FKU98" s="56"/>
      <c r="FKV98" s="56"/>
      <c r="FKW98" s="56"/>
      <c r="FKX98" s="56"/>
      <c r="FKY98" s="56"/>
      <c r="FKZ98" s="56"/>
      <c r="FLA98" s="56"/>
      <c r="FLB98" s="56"/>
      <c r="FLC98" s="56"/>
      <c r="FLD98" s="56"/>
      <c r="FLE98" s="56"/>
      <c r="FLF98" s="56"/>
      <c r="FLG98" s="56"/>
      <c r="FLH98" s="56"/>
      <c r="FLI98" s="56"/>
      <c r="FLJ98" s="56"/>
      <c r="FLK98" s="56"/>
      <c r="FLL98" s="56"/>
      <c r="FLM98" s="56"/>
      <c r="FLN98" s="56"/>
      <c r="FLO98" s="56"/>
      <c r="FLP98" s="56"/>
      <c r="FLQ98" s="56"/>
      <c r="FLR98" s="56"/>
      <c r="FLS98" s="56"/>
      <c r="FLT98" s="56"/>
      <c r="FLU98" s="56"/>
      <c r="FLV98" s="56"/>
      <c r="FLW98" s="56"/>
      <c r="FLX98" s="56"/>
      <c r="FLY98" s="56"/>
      <c r="FLZ98" s="56"/>
      <c r="FMA98" s="56"/>
      <c r="FMB98" s="56"/>
      <c r="FMC98" s="56"/>
      <c r="FMD98" s="56"/>
      <c r="FME98" s="56"/>
      <c r="FMF98" s="56"/>
      <c r="FMG98" s="56"/>
      <c r="FMH98" s="56"/>
      <c r="FMI98" s="56"/>
      <c r="FMJ98" s="56"/>
      <c r="FMK98" s="56"/>
      <c r="FML98" s="56"/>
      <c r="FMM98" s="56"/>
      <c r="FMN98" s="56"/>
      <c r="FMO98" s="56"/>
      <c r="FMP98" s="56"/>
      <c r="FMQ98" s="56"/>
      <c r="FMR98" s="56"/>
      <c r="FMS98" s="56"/>
      <c r="FMT98" s="56"/>
      <c r="FMU98" s="56"/>
      <c r="FMV98" s="56"/>
      <c r="FMW98" s="56"/>
      <c r="FMX98" s="56"/>
      <c r="FMY98" s="56"/>
      <c r="FMZ98" s="56"/>
      <c r="FNA98" s="56"/>
      <c r="FNB98" s="56"/>
      <c r="FNC98" s="56"/>
      <c r="FND98" s="56"/>
      <c r="FNE98" s="56"/>
      <c r="FNF98" s="56"/>
      <c r="FNG98" s="56"/>
      <c r="FNH98" s="56"/>
      <c r="FNI98" s="56"/>
      <c r="FNJ98" s="56"/>
      <c r="FNK98" s="56"/>
      <c r="FNL98" s="56"/>
      <c r="FNM98" s="56"/>
      <c r="FNN98" s="56"/>
      <c r="FNO98" s="56"/>
      <c r="FNP98" s="56"/>
      <c r="FNQ98" s="56"/>
      <c r="FNR98" s="56"/>
      <c r="FNS98" s="56"/>
      <c r="FNT98" s="56"/>
      <c r="FNU98" s="56"/>
      <c r="FNV98" s="56"/>
      <c r="FNW98" s="56"/>
      <c r="FNX98" s="56"/>
      <c r="FNY98" s="56"/>
      <c r="FNZ98" s="56"/>
      <c r="FOA98" s="56"/>
      <c r="FOB98" s="56"/>
      <c r="FOC98" s="56"/>
      <c r="FOD98" s="56"/>
      <c r="FOE98" s="56"/>
      <c r="FOF98" s="56"/>
      <c r="FOG98" s="56"/>
      <c r="FOH98" s="56"/>
      <c r="FOI98" s="56"/>
      <c r="FOJ98" s="56"/>
      <c r="FOK98" s="56"/>
      <c r="FOL98" s="56"/>
      <c r="FOM98" s="56"/>
      <c r="FON98" s="56"/>
      <c r="FOO98" s="56"/>
      <c r="FOP98" s="56"/>
      <c r="FOQ98" s="56"/>
      <c r="FOR98" s="56"/>
      <c r="FOS98" s="56"/>
      <c r="FOT98" s="56"/>
      <c r="FOU98" s="56"/>
      <c r="FOV98" s="56"/>
      <c r="FOW98" s="56"/>
      <c r="FOX98" s="56"/>
      <c r="FOY98" s="56"/>
      <c r="FOZ98" s="56"/>
      <c r="FPA98" s="56"/>
      <c r="FPB98" s="56"/>
      <c r="FPC98" s="56"/>
      <c r="FPD98" s="56"/>
      <c r="FPE98" s="56"/>
      <c r="FPF98" s="56"/>
      <c r="FPG98" s="56"/>
      <c r="FPH98" s="56"/>
      <c r="FPI98" s="56"/>
      <c r="FPJ98" s="56"/>
      <c r="FPK98" s="56"/>
      <c r="FPL98" s="56"/>
      <c r="FPM98" s="56"/>
      <c r="FPN98" s="56"/>
      <c r="FPO98" s="56"/>
      <c r="FPP98" s="56"/>
      <c r="FPQ98" s="56"/>
      <c r="FPR98" s="56"/>
      <c r="FPS98" s="56"/>
      <c r="FPT98" s="56"/>
      <c r="FPU98" s="56"/>
      <c r="FPV98" s="56"/>
      <c r="FPW98" s="56"/>
      <c r="FPX98" s="56"/>
      <c r="FPY98" s="56"/>
      <c r="FPZ98" s="56"/>
      <c r="FQA98" s="56"/>
      <c r="FQB98" s="56"/>
      <c r="FQC98" s="56"/>
      <c r="FQD98" s="56"/>
      <c r="FQE98" s="56"/>
      <c r="FQF98" s="56"/>
      <c r="FQG98" s="56"/>
      <c r="FQH98" s="56"/>
      <c r="FQI98" s="56"/>
      <c r="FQJ98" s="56"/>
      <c r="FQK98" s="56"/>
      <c r="FQL98" s="56"/>
      <c r="FQM98" s="56"/>
      <c r="FQN98" s="56"/>
      <c r="FQO98" s="56"/>
      <c r="FQP98" s="56"/>
      <c r="FQQ98" s="56"/>
      <c r="FQR98" s="56"/>
      <c r="FQS98" s="56"/>
      <c r="FQT98" s="56"/>
      <c r="FQU98" s="56"/>
      <c r="FQV98" s="56"/>
      <c r="FQW98" s="56"/>
      <c r="FQX98" s="56"/>
      <c r="FQY98" s="56"/>
      <c r="FQZ98" s="56"/>
      <c r="FRA98" s="56"/>
      <c r="FRB98" s="56"/>
      <c r="FRC98" s="56"/>
      <c r="FRD98" s="56"/>
      <c r="FRE98" s="56"/>
      <c r="FRF98" s="56"/>
      <c r="FRG98" s="56"/>
      <c r="FRH98" s="56"/>
      <c r="FRI98" s="56"/>
      <c r="FRJ98" s="56"/>
      <c r="FRK98" s="56"/>
      <c r="FRL98" s="56"/>
      <c r="FRM98" s="56"/>
      <c r="FRN98" s="56"/>
      <c r="FRO98" s="56"/>
      <c r="FRP98" s="56"/>
      <c r="FRQ98" s="56"/>
      <c r="FRR98" s="56"/>
      <c r="FRS98" s="56"/>
      <c r="FRT98" s="56"/>
      <c r="FRU98" s="56"/>
      <c r="FRV98" s="56"/>
      <c r="FRW98" s="56"/>
      <c r="FRX98" s="56"/>
      <c r="FRY98" s="56"/>
      <c r="FRZ98" s="56"/>
      <c r="FSA98" s="56"/>
      <c r="FSB98" s="56"/>
      <c r="FSC98" s="56"/>
      <c r="FSD98" s="56"/>
      <c r="FSE98" s="56"/>
      <c r="FSF98" s="56"/>
      <c r="FSG98" s="56"/>
      <c r="FSH98" s="56"/>
      <c r="FSI98" s="56"/>
      <c r="FSJ98" s="56"/>
      <c r="FSK98" s="56"/>
      <c r="FSL98" s="56"/>
      <c r="FSM98" s="56"/>
      <c r="FSN98" s="56"/>
      <c r="FSO98" s="56"/>
      <c r="FSP98" s="56"/>
      <c r="FSQ98" s="56"/>
      <c r="FSR98" s="56"/>
      <c r="FSS98" s="56"/>
      <c r="FST98" s="56"/>
      <c r="FSU98" s="56"/>
      <c r="FSV98" s="56"/>
      <c r="FSW98" s="56"/>
      <c r="FSX98" s="56"/>
      <c r="FSY98" s="56"/>
      <c r="FSZ98" s="56"/>
      <c r="FTA98" s="56"/>
      <c r="FTB98" s="56"/>
      <c r="FTC98" s="56"/>
      <c r="FTD98" s="56"/>
      <c r="FTE98" s="56"/>
      <c r="FTF98" s="56"/>
      <c r="FTG98" s="56"/>
      <c r="FTH98" s="56"/>
      <c r="FTI98" s="56"/>
      <c r="FTJ98" s="56"/>
      <c r="FTK98" s="56"/>
      <c r="FTL98" s="56"/>
      <c r="FTM98" s="56"/>
      <c r="FTN98" s="56"/>
      <c r="FTO98" s="56"/>
      <c r="FTP98" s="56"/>
      <c r="FTQ98" s="56"/>
      <c r="FTR98" s="56"/>
      <c r="FTS98" s="56"/>
      <c r="FTT98" s="56"/>
      <c r="FTU98" s="56"/>
      <c r="FTV98" s="56"/>
      <c r="FTW98" s="56"/>
      <c r="FTX98" s="56"/>
      <c r="FTY98" s="56"/>
      <c r="FTZ98" s="56"/>
      <c r="FUA98" s="56"/>
      <c r="FUB98" s="56"/>
      <c r="FUC98" s="56"/>
      <c r="FUD98" s="56"/>
      <c r="FUE98" s="56"/>
      <c r="FUF98" s="56"/>
      <c r="FUG98" s="56"/>
      <c r="FUH98" s="56"/>
      <c r="FUI98" s="56"/>
      <c r="FUJ98" s="56"/>
      <c r="FUK98" s="56"/>
      <c r="FUL98" s="56"/>
      <c r="FUM98" s="56"/>
      <c r="FUN98" s="56"/>
      <c r="FUO98" s="56"/>
      <c r="FUP98" s="56"/>
      <c r="FUQ98" s="56"/>
      <c r="FUR98" s="56"/>
      <c r="FUS98" s="56"/>
      <c r="FUT98" s="56"/>
      <c r="FUU98" s="56"/>
      <c r="FUV98" s="56"/>
      <c r="FUW98" s="56"/>
      <c r="FUX98" s="56"/>
      <c r="FUY98" s="56"/>
      <c r="FUZ98" s="56"/>
      <c r="FVA98" s="56"/>
      <c r="FVB98" s="56"/>
      <c r="FVC98" s="56"/>
      <c r="FVD98" s="56"/>
      <c r="FVE98" s="56"/>
      <c r="FVF98" s="56"/>
      <c r="FVG98" s="56"/>
      <c r="FVH98" s="56"/>
      <c r="FVI98" s="56"/>
      <c r="FVJ98" s="56"/>
      <c r="FVK98" s="56"/>
      <c r="FVL98" s="56"/>
      <c r="FVM98" s="56"/>
      <c r="FVN98" s="56"/>
      <c r="FVO98" s="56"/>
      <c r="FVP98" s="56"/>
      <c r="FVQ98" s="56"/>
      <c r="FVR98" s="56"/>
      <c r="FVS98" s="56"/>
      <c r="FVT98" s="56"/>
      <c r="FVU98" s="56"/>
      <c r="FVV98" s="56"/>
      <c r="FVW98" s="56"/>
      <c r="FVX98" s="56"/>
      <c r="FVY98" s="56"/>
      <c r="FVZ98" s="56"/>
      <c r="FWA98" s="56"/>
      <c r="FWB98" s="56"/>
      <c r="FWC98" s="56"/>
      <c r="FWD98" s="56"/>
      <c r="FWE98" s="56"/>
      <c r="FWF98" s="56"/>
      <c r="FWG98" s="56"/>
      <c r="FWH98" s="56"/>
      <c r="FWI98" s="56"/>
      <c r="FWJ98" s="56"/>
      <c r="FWK98" s="56"/>
      <c r="FWL98" s="56"/>
      <c r="FWM98" s="56"/>
      <c r="FWN98" s="56"/>
      <c r="FWO98" s="56"/>
      <c r="FWP98" s="56"/>
      <c r="FWQ98" s="56"/>
      <c r="FWR98" s="56"/>
      <c r="FWS98" s="56"/>
      <c r="FWT98" s="56"/>
      <c r="FWU98" s="56"/>
      <c r="FWV98" s="56"/>
      <c r="FWW98" s="56"/>
      <c r="FWX98" s="56"/>
      <c r="FWY98" s="56"/>
      <c r="FWZ98" s="56"/>
      <c r="FXA98" s="56"/>
      <c r="FXB98" s="56"/>
      <c r="FXC98" s="56"/>
      <c r="FXD98" s="56"/>
      <c r="FXE98" s="56"/>
      <c r="FXF98" s="56"/>
      <c r="FXG98" s="56"/>
      <c r="FXH98" s="56"/>
      <c r="FXI98" s="56"/>
      <c r="FXJ98" s="56"/>
      <c r="FXK98" s="56"/>
      <c r="FXL98" s="56"/>
      <c r="FXM98" s="56"/>
      <c r="FXN98" s="56"/>
      <c r="FXO98" s="56"/>
      <c r="FXP98" s="56"/>
      <c r="FXQ98" s="56"/>
      <c r="FXR98" s="56"/>
      <c r="FXS98" s="56"/>
      <c r="FXT98" s="56"/>
      <c r="FXU98" s="56"/>
      <c r="FXV98" s="56"/>
      <c r="FXW98" s="56"/>
      <c r="FXX98" s="56"/>
      <c r="FXY98" s="56"/>
      <c r="FXZ98" s="56"/>
      <c r="FYA98" s="56"/>
      <c r="FYB98" s="56"/>
      <c r="FYC98" s="56"/>
      <c r="FYD98" s="56"/>
      <c r="FYE98" s="56"/>
      <c r="FYF98" s="56"/>
      <c r="FYG98" s="56"/>
      <c r="FYH98" s="56"/>
      <c r="FYI98" s="56"/>
      <c r="FYJ98" s="56"/>
      <c r="FYK98" s="56"/>
      <c r="FYL98" s="56"/>
      <c r="FYM98" s="56"/>
      <c r="FYN98" s="56"/>
      <c r="FYO98" s="56"/>
      <c r="FYP98" s="56"/>
      <c r="FYQ98" s="56"/>
      <c r="FYR98" s="56"/>
      <c r="FYS98" s="56"/>
      <c r="FYT98" s="56"/>
      <c r="FYU98" s="56"/>
      <c r="FYV98" s="56"/>
      <c r="FYW98" s="56"/>
      <c r="FYX98" s="56"/>
      <c r="FYY98" s="56"/>
      <c r="FYZ98" s="56"/>
      <c r="FZA98" s="56"/>
      <c r="FZB98" s="56"/>
      <c r="FZC98" s="56"/>
      <c r="FZD98" s="56"/>
      <c r="FZE98" s="56"/>
      <c r="FZF98" s="56"/>
      <c r="FZG98" s="56"/>
      <c r="FZH98" s="56"/>
      <c r="FZI98" s="56"/>
      <c r="FZJ98" s="56"/>
      <c r="FZK98" s="56"/>
      <c r="FZL98" s="56"/>
      <c r="FZM98" s="56"/>
      <c r="FZN98" s="56"/>
      <c r="FZO98" s="56"/>
      <c r="FZP98" s="56"/>
      <c r="FZQ98" s="56"/>
      <c r="FZR98" s="56"/>
      <c r="FZS98" s="56"/>
      <c r="FZT98" s="56"/>
      <c r="FZU98" s="56"/>
      <c r="FZV98" s="56"/>
      <c r="FZW98" s="56"/>
      <c r="FZX98" s="56"/>
      <c r="FZY98" s="56"/>
      <c r="FZZ98" s="56"/>
      <c r="GAA98" s="56"/>
      <c r="GAB98" s="56"/>
      <c r="GAC98" s="56"/>
      <c r="GAD98" s="56"/>
      <c r="GAE98" s="56"/>
      <c r="GAF98" s="56"/>
      <c r="GAG98" s="56"/>
      <c r="GAH98" s="56"/>
      <c r="GAI98" s="56"/>
      <c r="GAJ98" s="56"/>
      <c r="GAK98" s="56"/>
      <c r="GAL98" s="56"/>
      <c r="GAM98" s="56"/>
      <c r="GAN98" s="56"/>
      <c r="GAO98" s="56"/>
      <c r="GAP98" s="56"/>
      <c r="GAQ98" s="56"/>
      <c r="GAR98" s="56"/>
      <c r="GAS98" s="56"/>
      <c r="GAT98" s="56"/>
      <c r="GAU98" s="56"/>
      <c r="GAV98" s="56"/>
      <c r="GAW98" s="56"/>
      <c r="GAX98" s="56"/>
      <c r="GAY98" s="56"/>
      <c r="GAZ98" s="56"/>
      <c r="GBA98" s="56"/>
      <c r="GBB98" s="56"/>
      <c r="GBC98" s="56"/>
      <c r="GBD98" s="56"/>
      <c r="GBE98" s="56"/>
      <c r="GBF98" s="56"/>
      <c r="GBG98" s="56"/>
      <c r="GBH98" s="56"/>
      <c r="GBI98" s="56"/>
      <c r="GBJ98" s="56"/>
      <c r="GBK98" s="56"/>
      <c r="GBL98" s="56"/>
      <c r="GBM98" s="56"/>
      <c r="GBN98" s="56"/>
      <c r="GBO98" s="56"/>
      <c r="GBP98" s="56"/>
      <c r="GBQ98" s="56"/>
      <c r="GBR98" s="56"/>
      <c r="GBS98" s="56"/>
      <c r="GBT98" s="56"/>
      <c r="GBU98" s="56"/>
      <c r="GBV98" s="56"/>
      <c r="GBW98" s="56"/>
      <c r="GBX98" s="56"/>
      <c r="GBY98" s="56"/>
      <c r="GBZ98" s="56"/>
      <c r="GCA98" s="56"/>
      <c r="GCB98" s="56"/>
      <c r="GCC98" s="56"/>
      <c r="GCD98" s="56"/>
      <c r="GCE98" s="56"/>
      <c r="GCF98" s="56"/>
      <c r="GCG98" s="56"/>
      <c r="GCH98" s="56"/>
      <c r="GCI98" s="56"/>
      <c r="GCJ98" s="56"/>
      <c r="GCK98" s="56"/>
      <c r="GCL98" s="56"/>
      <c r="GCM98" s="56"/>
      <c r="GCN98" s="56"/>
      <c r="GCO98" s="56"/>
      <c r="GCP98" s="56"/>
      <c r="GCQ98" s="56"/>
      <c r="GCR98" s="56"/>
      <c r="GCS98" s="56"/>
      <c r="GCT98" s="56"/>
      <c r="GCU98" s="56"/>
      <c r="GCV98" s="56"/>
      <c r="GCW98" s="56"/>
      <c r="GCX98" s="56"/>
      <c r="GCY98" s="56"/>
      <c r="GCZ98" s="56"/>
      <c r="GDA98" s="56"/>
      <c r="GDB98" s="56"/>
      <c r="GDC98" s="56"/>
      <c r="GDD98" s="56"/>
      <c r="GDE98" s="56"/>
      <c r="GDF98" s="56"/>
      <c r="GDG98" s="56"/>
      <c r="GDH98" s="56"/>
      <c r="GDI98" s="56"/>
      <c r="GDJ98" s="56"/>
      <c r="GDK98" s="56"/>
      <c r="GDL98" s="56"/>
      <c r="GDM98" s="56"/>
      <c r="GDN98" s="56"/>
      <c r="GDO98" s="56"/>
      <c r="GDP98" s="56"/>
      <c r="GDQ98" s="56"/>
      <c r="GDR98" s="56"/>
      <c r="GDS98" s="56"/>
      <c r="GDT98" s="56"/>
      <c r="GDU98" s="56"/>
      <c r="GDV98" s="56"/>
      <c r="GDW98" s="56"/>
      <c r="GDX98" s="56"/>
      <c r="GDY98" s="56"/>
      <c r="GDZ98" s="56"/>
      <c r="GEA98" s="56"/>
      <c r="GEB98" s="56"/>
      <c r="GEC98" s="56"/>
      <c r="GED98" s="56"/>
      <c r="GEE98" s="56"/>
      <c r="GEF98" s="56"/>
      <c r="GEG98" s="56"/>
      <c r="GEH98" s="56"/>
      <c r="GEI98" s="56"/>
      <c r="GEJ98" s="56"/>
      <c r="GEK98" s="56"/>
      <c r="GEL98" s="56"/>
      <c r="GEM98" s="56"/>
      <c r="GEN98" s="56"/>
      <c r="GEO98" s="56"/>
      <c r="GEP98" s="56"/>
      <c r="GEQ98" s="56"/>
      <c r="GER98" s="56"/>
      <c r="GES98" s="56"/>
      <c r="GET98" s="56"/>
      <c r="GEU98" s="56"/>
      <c r="GEV98" s="56"/>
      <c r="GEW98" s="56"/>
      <c r="GEX98" s="56"/>
      <c r="GEY98" s="56"/>
      <c r="GEZ98" s="56"/>
      <c r="GFA98" s="56"/>
      <c r="GFB98" s="56"/>
      <c r="GFC98" s="56"/>
      <c r="GFD98" s="56"/>
      <c r="GFE98" s="56"/>
      <c r="GFF98" s="56"/>
      <c r="GFG98" s="56"/>
      <c r="GFH98" s="56"/>
      <c r="GFI98" s="56"/>
      <c r="GFJ98" s="56"/>
      <c r="GFK98" s="56"/>
      <c r="GFL98" s="56"/>
      <c r="GFM98" s="56"/>
      <c r="GFN98" s="56"/>
      <c r="GFO98" s="56"/>
      <c r="GFP98" s="56"/>
      <c r="GFQ98" s="56"/>
      <c r="GFR98" s="56"/>
      <c r="GFS98" s="56"/>
      <c r="GFT98" s="56"/>
      <c r="GFU98" s="56"/>
      <c r="GFV98" s="56"/>
      <c r="GFW98" s="56"/>
      <c r="GFX98" s="56"/>
      <c r="GFY98" s="56"/>
      <c r="GFZ98" s="56"/>
      <c r="GGA98" s="56"/>
      <c r="GGB98" s="56"/>
      <c r="GGC98" s="56"/>
      <c r="GGD98" s="56"/>
      <c r="GGE98" s="56"/>
      <c r="GGF98" s="56"/>
      <c r="GGG98" s="56"/>
      <c r="GGH98" s="56"/>
      <c r="GGI98" s="56"/>
      <c r="GGJ98" s="56"/>
      <c r="GGK98" s="56"/>
      <c r="GGL98" s="56"/>
      <c r="GGM98" s="56"/>
      <c r="GGN98" s="56"/>
      <c r="GGO98" s="56"/>
      <c r="GGP98" s="56"/>
      <c r="GGQ98" s="56"/>
      <c r="GGR98" s="56"/>
      <c r="GGS98" s="56"/>
      <c r="GGT98" s="56"/>
      <c r="GGU98" s="56"/>
      <c r="GGV98" s="56"/>
      <c r="GGW98" s="56"/>
      <c r="GGX98" s="56"/>
      <c r="GGY98" s="56"/>
      <c r="GGZ98" s="56"/>
      <c r="GHA98" s="56"/>
      <c r="GHB98" s="56"/>
      <c r="GHC98" s="56"/>
      <c r="GHD98" s="56"/>
      <c r="GHE98" s="56"/>
      <c r="GHF98" s="56"/>
      <c r="GHG98" s="56"/>
      <c r="GHH98" s="56"/>
      <c r="GHI98" s="56"/>
      <c r="GHJ98" s="56"/>
      <c r="GHK98" s="56"/>
      <c r="GHL98" s="56"/>
      <c r="GHM98" s="56"/>
      <c r="GHN98" s="56"/>
      <c r="GHO98" s="56"/>
      <c r="GHP98" s="56"/>
      <c r="GHQ98" s="56"/>
      <c r="GHR98" s="56"/>
      <c r="GHS98" s="56"/>
      <c r="GHT98" s="56"/>
      <c r="GHU98" s="56"/>
      <c r="GHV98" s="56"/>
      <c r="GHW98" s="56"/>
      <c r="GHX98" s="56"/>
      <c r="GHY98" s="56"/>
      <c r="GHZ98" s="56"/>
      <c r="GIA98" s="56"/>
      <c r="GIB98" s="56"/>
      <c r="GIC98" s="56"/>
      <c r="GID98" s="56"/>
      <c r="GIE98" s="56"/>
      <c r="GIF98" s="56"/>
      <c r="GIG98" s="56"/>
      <c r="GIH98" s="56"/>
      <c r="GII98" s="56"/>
      <c r="GIJ98" s="56"/>
      <c r="GIK98" s="56"/>
      <c r="GIL98" s="56"/>
      <c r="GIM98" s="56"/>
      <c r="GIN98" s="56"/>
      <c r="GIO98" s="56"/>
      <c r="GIP98" s="56"/>
      <c r="GIQ98" s="56"/>
      <c r="GIR98" s="56"/>
      <c r="GIS98" s="56"/>
      <c r="GIT98" s="56"/>
      <c r="GIU98" s="56"/>
      <c r="GIV98" s="56"/>
      <c r="GIW98" s="56"/>
      <c r="GIX98" s="56"/>
      <c r="GIY98" s="56"/>
      <c r="GIZ98" s="56"/>
      <c r="GJA98" s="56"/>
      <c r="GJB98" s="56"/>
      <c r="GJC98" s="56"/>
      <c r="GJD98" s="56"/>
      <c r="GJE98" s="56"/>
      <c r="GJF98" s="56"/>
      <c r="GJG98" s="56"/>
      <c r="GJH98" s="56"/>
      <c r="GJI98" s="56"/>
      <c r="GJJ98" s="56"/>
      <c r="GJK98" s="56"/>
      <c r="GJL98" s="56"/>
      <c r="GJM98" s="56"/>
      <c r="GJN98" s="56"/>
      <c r="GJO98" s="56"/>
      <c r="GJP98" s="56"/>
      <c r="GJQ98" s="56"/>
      <c r="GJR98" s="56"/>
      <c r="GJS98" s="56"/>
      <c r="GJT98" s="56"/>
      <c r="GJU98" s="56"/>
      <c r="GJV98" s="56"/>
      <c r="GJW98" s="56"/>
      <c r="GJX98" s="56"/>
      <c r="GJY98" s="56"/>
      <c r="GJZ98" s="56"/>
      <c r="GKA98" s="56"/>
      <c r="GKB98" s="56"/>
      <c r="GKC98" s="56"/>
      <c r="GKD98" s="56"/>
      <c r="GKE98" s="56"/>
      <c r="GKF98" s="56"/>
      <c r="GKG98" s="56"/>
      <c r="GKH98" s="56"/>
      <c r="GKI98" s="56"/>
      <c r="GKJ98" s="56"/>
      <c r="GKK98" s="56"/>
      <c r="GKL98" s="56"/>
      <c r="GKM98" s="56"/>
      <c r="GKN98" s="56"/>
      <c r="GKO98" s="56"/>
      <c r="GKP98" s="56"/>
      <c r="GKQ98" s="56"/>
      <c r="GKR98" s="56"/>
      <c r="GKS98" s="56"/>
      <c r="GKT98" s="56"/>
      <c r="GKU98" s="56"/>
      <c r="GKV98" s="56"/>
      <c r="GKW98" s="56"/>
      <c r="GKX98" s="56"/>
      <c r="GKY98" s="56"/>
      <c r="GKZ98" s="56"/>
      <c r="GLA98" s="56"/>
      <c r="GLB98" s="56"/>
      <c r="GLC98" s="56"/>
      <c r="GLD98" s="56"/>
      <c r="GLE98" s="56"/>
      <c r="GLF98" s="56"/>
      <c r="GLG98" s="56"/>
      <c r="GLH98" s="56"/>
      <c r="GLI98" s="56"/>
      <c r="GLJ98" s="56"/>
      <c r="GLK98" s="56"/>
      <c r="GLL98" s="56"/>
      <c r="GLM98" s="56"/>
      <c r="GLN98" s="56"/>
      <c r="GLO98" s="56"/>
      <c r="GLP98" s="56"/>
      <c r="GLQ98" s="56"/>
      <c r="GLR98" s="56"/>
      <c r="GLS98" s="56"/>
      <c r="GLT98" s="56"/>
      <c r="GLU98" s="56"/>
      <c r="GLV98" s="56"/>
      <c r="GLW98" s="56"/>
      <c r="GLX98" s="56"/>
      <c r="GLY98" s="56"/>
      <c r="GLZ98" s="56"/>
      <c r="GMA98" s="56"/>
      <c r="GMB98" s="56"/>
      <c r="GMC98" s="56"/>
      <c r="GMD98" s="56"/>
      <c r="GME98" s="56"/>
      <c r="GMF98" s="56"/>
      <c r="GMG98" s="56"/>
      <c r="GMH98" s="56"/>
      <c r="GMI98" s="56"/>
      <c r="GMJ98" s="56"/>
      <c r="GMK98" s="56"/>
      <c r="GML98" s="56"/>
      <c r="GMM98" s="56"/>
      <c r="GMN98" s="56"/>
      <c r="GMO98" s="56"/>
      <c r="GMP98" s="56"/>
      <c r="GMQ98" s="56"/>
      <c r="GMR98" s="56"/>
      <c r="GMS98" s="56"/>
      <c r="GMT98" s="56"/>
      <c r="GMU98" s="56"/>
      <c r="GMV98" s="56"/>
      <c r="GMW98" s="56"/>
      <c r="GMX98" s="56"/>
      <c r="GMY98" s="56"/>
      <c r="GMZ98" s="56"/>
      <c r="GNA98" s="56"/>
      <c r="GNB98" s="56"/>
      <c r="GNC98" s="56"/>
      <c r="GND98" s="56"/>
      <c r="GNE98" s="56"/>
      <c r="GNF98" s="56"/>
      <c r="GNG98" s="56"/>
      <c r="GNH98" s="56"/>
      <c r="GNI98" s="56"/>
      <c r="GNJ98" s="56"/>
      <c r="GNK98" s="56"/>
      <c r="GNL98" s="56"/>
      <c r="GNM98" s="56"/>
      <c r="GNN98" s="56"/>
      <c r="GNO98" s="56"/>
      <c r="GNP98" s="56"/>
      <c r="GNQ98" s="56"/>
      <c r="GNR98" s="56"/>
      <c r="GNS98" s="56"/>
      <c r="GNT98" s="56"/>
      <c r="GNU98" s="56"/>
      <c r="GNV98" s="56"/>
      <c r="GNW98" s="56"/>
      <c r="GNX98" s="56"/>
      <c r="GNY98" s="56"/>
      <c r="GNZ98" s="56"/>
      <c r="GOA98" s="56"/>
      <c r="GOB98" s="56"/>
      <c r="GOC98" s="56"/>
      <c r="GOD98" s="56"/>
      <c r="GOE98" s="56"/>
      <c r="GOF98" s="56"/>
      <c r="GOG98" s="56"/>
      <c r="GOH98" s="56"/>
      <c r="GOI98" s="56"/>
      <c r="GOJ98" s="56"/>
      <c r="GOK98" s="56"/>
      <c r="GOL98" s="56"/>
      <c r="GOM98" s="56"/>
      <c r="GON98" s="56"/>
      <c r="GOO98" s="56"/>
      <c r="GOP98" s="56"/>
      <c r="GOQ98" s="56"/>
      <c r="GOR98" s="56"/>
      <c r="GOS98" s="56"/>
      <c r="GOT98" s="56"/>
      <c r="GOU98" s="56"/>
      <c r="GOV98" s="56"/>
      <c r="GOW98" s="56"/>
      <c r="GOX98" s="56"/>
      <c r="GOY98" s="56"/>
      <c r="GOZ98" s="56"/>
      <c r="GPA98" s="56"/>
      <c r="GPB98" s="56"/>
      <c r="GPC98" s="56"/>
      <c r="GPD98" s="56"/>
      <c r="GPE98" s="56"/>
      <c r="GPF98" s="56"/>
      <c r="GPG98" s="56"/>
      <c r="GPH98" s="56"/>
      <c r="GPI98" s="56"/>
      <c r="GPJ98" s="56"/>
      <c r="GPK98" s="56"/>
      <c r="GPL98" s="56"/>
      <c r="GPM98" s="56"/>
      <c r="GPN98" s="56"/>
      <c r="GPO98" s="56"/>
      <c r="GPP98" s="56"/>
      <c r="GPQ98" s="56"/>
      <c r="GPR98" s="56"/>
      <c r="GPS98" s="56"/>
      <c r="GPT98" s="56"/>
      <c r="GPU98" s="56"/>
      <c r="GPV98" s="56"/>
      <c r="GPW98" s="56"/>
      <c r="GPX98" s="56"/>
      <c r="GPY98" s="56"/>
      <c r="GPZ98" s="56"/>
      <c r="GQA98" s="56"/>
      <c r="GQB98" s="56"/>
      <c r="GQC98" s="56"/>
      <c r="GQD98" s="56"/>
      <c r="GQE98" s="56"/>
      <c r="GQF98" s="56"/>
      <c r="GQG98" s="56"/>
      <c r="GQH98" s="56"/>
      <c r="GQI98" s="56"/>
      <c r="GQJ98" s="56"/>
      <c r="GQK98" s="56"/>
      <c r="GQL98" s="56"/>
      <c r="GQM98" s="56"/>
      <c r="GQN98" s="56"/>
      <c r="GQO98" s="56"/>
      <c r="GQP98" s="56"/>
      <c r="GQQ98" s="56"/>
      <c r="GQR98" s="56"/>
      <c r="GQS98" s="56"/>
      <c r="GQT98" s="56"/>
      <c r="GQU98" s="56"/>
      <c r="GQV98" s="56"/>
      <c r="GQW98" s="56"/>
      <c r="GQX98" s="56"/>
      <c r="GQY98" s="56"/>
      <c r="GQZ98" s="56"/>
      <c r="GRA98" s="56"/>
      <c r="GRB98" s="56"/>
      <c r="GRC98" s="56"/>
      <c r="GRD98" s="56"/>
      <c r="GRE98" s="56"/>
      <c r="GRF98" s="56"/>
      <c r="GRG98" s="56"/>
      <c r="GRH98" s="56"/>
      <c r="GRI98" s="56"/>
      <c r="GRJ98" s="56"/>
      <c r="GRK98" s="56"/>
      <c r="GRL98" s="56"/>
      <c r="GRM98" s="56"/>
      <c r="GRN98" s="56"/>
      <c r="GRO98" s="56"/>
      <c r="GRP98" s="56"/>
      <c r="GRQ98" s="56"/>
      <c r="GRR98" s="56"/>
      <c r="GRS98" s="56"/>
      <c r="GRT98" s="56"/>
      <c r="GRU98" s="56"/>
      <c r="GRV98" s="56"/>
      <c r="GRW98" s="56"/>
      <c r="GRX98" s="56"/>
      <c r="GRY98" s="56"/>
      <c r="GRZ98" s="56"/>
      <c r="GSA98" s="56"/>
      <c r="GSB98" s="56"/>
      <c r="GSC98" s="56"/>
      <c r="GSD98" s="56"/>
      <c r="GSE98" s="56"/>
      <c r="GSF98" s="56"/>
      <c r="GSG98" s="56"/>
      <c r="GSH98" s="56"/>
      <c r="GSI98" s="56"/>
      <c r="GSJ98" s="56"/>
      <c r="GSK98" s="56"/>
      <c r="GSL98" s="56"/>
      <c r="GSM98" s="56"/>
      <c r="GSN98" s="56"/>
      <c r="GSO98" s="56"/>
      <c r="GSP98" s="56"/>
      <c r="GSQ98" s="56"/>
      <c r="GSR98" s="56"/>
      <c r="GSS98" s="56"/>
      <c r="GST98" s="56"/>
      <c r="GSU98" s="56"/>
      <c r="GSV98" s="56"/>
      <c r="GSW98" s="56"/>
      <c r="GSX98" s="56"/>
      <c r="GSY98" s="56"/>
      <c r="GSZ98" s="56"/>
      <c r="GTA98" s="56"/>
      <c r="GTB98" s="56"/>
      <c r="GTC98" s="56"/>
      <c r="GTD98" s="56"/>
      <c r="GTE98" s="56"/>
      <c r="GTF98" s="56"/>
      <c r="GTG98" s="56"/>
      <c r="GTH98" s="56"/>
      <c r="GTI98" s="56"/>
      <c r="GTJ98" s="56"/>
      <c r="GTK98" s="56"/>
      <c r="GTL98" s="56"/>
      <c r="GTM98" s="56"/>
      <c r="GTN98" s="56"/>
      <c r="GTO98" s="56"/>
      <c r="GTP98" s="56"/>
      <c r="GTQ98" s="56"/>
      <c r="GTR98" s="56"/>
      <c r="GTS98" s="56"/>
      <c r="GTT98" s="56"/>
      <c r="GTU98" s="56"/>
      <c r="GTV98" s="56"/>
      <c r="GTW98" s="56"/>
      <c r="GTX98" s="56"/>
      <c r="GTY98" s="56"/>
      <c r="GTZ98" s="56"/>
      <c r="GUA98" s="56"/>
      <c r="GUB98" s="56"/>
      <c r="GUC98" s="56"/>
      <c r="GUD98" s="56"/>
      <c r="GUE98" s="56"/>
      <c r="GUF98" s="56"/>
      <c r="GUG98" s="56"/>
      <c r="GUH98" s="56"/>
      <c r="GUI98" s="56"/>
      <c r="GUJ98" s="56"/>
      <c r="GUK98" s="56"/>
      <c r="GUL98" s="56"/>
      <c r="GUM98" s="56"/>
      <c r="GUN98" s="56"/>
      <c r="GUO98" s="56"/>
      <c r="GUP98" s="56"/>
      <c r="GUQ98" s="56"/>
      <c r="GUR98" s="56"/>
      <c r="GUS98" s="56"/>
      <c r="GUT98" s="56"/>
      <c r="GUU98" s="56"/>
      <c r="GUV98" s="56"/>
      <c r="GUW98" s="56"/>
      <c r="GUX98" s="56"/>
      <c r="GUY98" s="56"/>
      <c r="GUZ98" s="56"/>
      <c r="GVA98" s="56"/>
      <c r="GVB98" s="56"/>
      <c r="GVC98" s="56"/>
      <c r="GVD98" s="56"/>
      <c r="GVE98" s="56"/>
      <c r="GVF98" s="56"/>
      <c r="GVG98" s="56"/>
      <c r="GVH98" s="56"/>
      <c r="GVI98" s="56"/>
      <c r="GVJ98" s="56"/>
      <c r="GVK98" s="56"/>
      <c r="GVL98" s="56"/>
      <c r="GVM98" s="56"/>
      <c r="GVN98" s="56"/>
      <c r="GVO98" s="56"/>
      <c r="GVP98" s="56"/>
      <c r="GVQ98" s="56"/>
      <c r="GVR98" s="56"/>
      <c r="GVS98" s="56"/>
      <c r="GVT98" s="56"/>
      <c r="GVU98" s="56"/>
      <c r="GVV98" s="56"/>
      <c r="GVW98" s="56"/>
      <c r="GVX98" s="56"/>
      <c r="GVY98" s="56"/>
      <c r="GVZ98" s="56"/>
      <c r="GWA98" s="56"/>
      <c r="GWB98" s="56"/>
      <c r="GWC98" s="56"/>
      <c r="GWD98" s="56"/>
      <c r="GWE98" s="56"/>
      <c r="GWF98" s="56"/>
      <c r="GWG98" s="56"/>
      <c r="GWH98" s="56"/>
      <c r="GWI98" s="56"/>
      <c r="GWJ98" s="56"/>
      <c r="GWK98" s="56"/>
      <c r="GWL98" s="56"/>
      <c r="GWM98" s="56"/>
      <c r="GWN98" s="56"/>
      <c r="GWO98" s="56"/>
      <c r="GWP98" s="56"/>
      <c r="GWQ98" s="56"/>
      <c r="GWR98" s="56"/>
      <c r="GWS98" s="56"/>
      <c r="GWT98" s="56"/>
      <c r="GWU98" s="56"/>
      <c r="GWV98" s="56"/>
      <c r="GWW98" s="56"/>
      <c r="GWX98" s="56"/>
      <c r="GWY98" s="56"/>
      <c r="GWZ98" s="56"/>
      <c r="GXA98" s="56"/>
      <c r="GXB98" s="56"/>
      <c r="GXC98" s="56"/>
      <c r="GXD98" s="56"/>
      <c r="GXE98" s="56"/>
      <c r="GXF98" s="56"/>
      <c r="GXG98" s="56"/>
      <c r="GXH98" s="56"/>
      <c r="GXI98" s="56"/>
      <c r="GXJ98" s="56"/>
      <c r="GXK98" s="56"/>
      <c r="GXL98" s="56"/>
      <c r="GXM98" s="56"/>
      <c r="GXN98" s="56"/>
      <c r="GXO98" s="56"/>
      <c r="GXP98" s="56"/>
      <c r="GXQ98" s="56"/>
      <c r="GXR98" s="56"/>
      <c r="GXS98" s="56"/>
      <c r="GXT98" s="56"/>
      <c r="GXU98" s="56"/>
      <c r="GXV98" s="56"/>
      <c r="GXW98" s="56"/>
      <c r="GXX98" s="56"/>
      <c r="GXY98" s="56"/>
      <c r="GXZ98" s="56"/>
      <c r="GYA98" s="56"/>
      <c r="GYB98" s="56"/>
      <c r="GYC98" s="56"/>
      <c r="GYD98" s="56"/>
      <c r="GYE98" s="56"/>
      <c r="GYF98" s="56"/>
      <c r="GYG98" s="56"/>
      <c r="GYH98" s="56"/>
      <c r="GYI98" s="56"/>
      <c r="GYJ98" s="56"/>
      <c r="GYK98" s="56"/>
      <c r="GYL98" s="56"/>
      <c r="GYM98" s="56"/>
      <c r="GYN98" s="56"/>
      <c r="GYO98" s="56"/>
      <c r="GYP98" s="56"/>
      <c r="GYQ98" s="56"/>
      <c r="GYR98" s="56"/>
      <c r="GYS98" s="56"/>
      <c r="GYT98" s="56"/>
      <c r="GYU98" s="56"/>
      <c r="GYV98" s="56"/>
      <c r="GYW98" s="56"/>
      <c r="GYX98" s="56"/>
      <c r="GYY98" s="56"/>
      <c r="GYZ98" s="56"/>
      <c r="GZA98" s="56"/>
      <c r="GZB98" s="56"/>
      <c r="GZC98" s="56"/>
      <c r="GZD98" s="56"/>
      <c r="GZE98" s="56"/>
      <c r="GZF98" s="56"/>
      <c r="GZG98" s="56"/>
      <c r="GZH98" s="56"/>
      <c r="GZI98" s="56"/>
      <c r="GZJ98" s="56"/>
      <c r="GZK98" s="56"/>
      <c r="GZL98" s="56"/>
      <c r="GZM98" s="56"/>
      <c r="GZN98" s="56"/>
      <c r="GZO98" s="56"/>
      <c r="GZP98" s="56"/>
      <c r="GZQ98" s="56"/>
      <c r="GZR98" s="56"/>
      <c r="GZS98" s="56"/>
      <c r="GZT98" s="56"/>
      <c r="GZU98" s="56"/>
      <c r="GZV98" s="56"/>
      <c r="GZW98" s="56"/>
      <c r="GZX98" s="56"/>
      <c r="GZY98" s="56"/>
      <c r="GZZ98" s="56"/>
      <c r="HAA98" s="56"/>
      <c r="HAB98" s="56"/>
      <c r="HAC98" s="56"/>
      <c r="HAD98" s="56"/>
      <c r="HAE98" s="56"/>
      <c r="HAF98" s="56"/>
      <c r="HAG98" s="56"/>
      <c r="HAH98" s="56"/>
      <c r="HAI98" s="56"/>
      <c r="HAJ98" s="56"/>
      <c r="HAK98" s="56"/>
      <c r="HAL98" s="56"/>
      <c r="HAM98" s="56"/>
      <c r="HAN98" s="56"/>
      <c r="HAO98" s="56"/>
      <c r="HAP98" s="56"/>
      <c r="HAQ98" s="56"/>
      <c r="HAR98" s="56"/>
      <c r="HAS98" s="56"/>
      <c r="HAT98" s="56"/>
      <c r="HAU98" s="56"/>
      <c r="HAV98" s="56"/>
      <c r="HAW98" s="56"/>
      <c r="HAX98" s="56"/>
      <c r="HAY98" s="56"/>
      <c r="HAZ98" s="56"/>
      <c r="HBA98" s="56"/>
      <c r="HBB98" s="56"/>
      <c r="HBC98" s="56"/>
      <c r="HBD98" s="56"/>
      <c r="HBE98" s="56"/>
      <c r="HBF98" s="56"/>
      <c r="HBG98" s="56"/>
      <c r="HBH98" s="56"/>
      <c r="HBI98" s="56"/>
      <c r="HBJ98" s="56"/>
      <c r="HBK98" s="56"/>
      <c r="HBL98" s="56"/>
      <c r="HBM98" s="56"/>
      <c r="HBN98" s="56"/>
      <c r="HBO98" s="56"/>
      <c r="HBP98" s="56"/>
      <c r="HBQ98" s="56"/>
      <c r="HBR98" s="56"/>
      <c r="HBS98" s="56"/>
      <c r="HBT98" s="56"/>
      <c r="HBU98" s="56"/>
      <c r="HBV98" s="56"/>
      <c r="HBW98" s="56"/>
      <c r="HBX98" s="56"/>
      <c r="HBY98" s="56"/>
      <c r="HBZ98" s="56"/>
      <c r="HCA98" s="56"/>
      <c r="HCB98" s="56"/>
      <c r="HCC98" s="56"/>
      <c r="HCD98" s="56"/>
      <c r="HCE98" s="56"/>
      <c r="HCF98" s="56"/>
      <c r="HCG98" s="56"/>
      <c r="HCH98" s="56"/>
      <c r="HCI98" s="56"/>
      <c r="HCJ98" s="56"/>
      <c r="HCK98" s="56"/>
      <c r="HCL98" s="56"/>
      <c r="HCM98" s="56"/>
      <c r="HCN98" s="56"/>
      <c r="HCO98" s="56"/>
      <c r="HCP98" s="56"/>
      <c r="HCQ98" s="56"/>
      <c r="HCR98" s="56"/>
      <c r="HCS98" s="56"/>
      <c r="HCT98" s="56"/>
      <c r="HCU98" s="56"/>
      <c r="HCV98" s="56"/>
      <c r="HCW98" s="56"/>
      <c r="HCX98" s="56"/>
      <c r="HCY98" s="56"/>
      <c r="HCZ98" s="56"/>
      <c r="HDA98" s="56"/>
      <c r="HDB98" s="56"/>
      <c r="HDC98" s="56"/>
      <c r="HDD98" s="56"/>
      <c r="HDE98" s="56"/>
      <c r="HDF98" s="56"/>
      <c r="HDG98" s="56"/>
      <c r="HDH98" s="56"/>
      <c r="HDI98" s="56"/>
      <c r="HDJ98" s="56"/>
      <c r="HDK98" s="56"/>
      <c r="HDL98" s="56"/>
      <c r="HDM98" s="56"/>
      <c r="HDN98" s="56"/>
      <c r="HDO98" s="56"/>
      <c r="HDP98" s="56"/>
      <c r="HDQ98" s="56"/>
      <c r="HDR98" s="56"/>
      <c r="HDS98" s="56"/>
      <c r="HDT98" s="56"/>
      <c r="HDU98" s="56"/>
      <c r="HDV98" s="56"/>
      <c r="HDW98" s="56"/>
      <c r="HDX98" s="56"/>
      <c r="HDY98" s="56"/>
      <c r="HDZ98" s="56"/>
      <c r="HEA98" s="56"/>
      <c r="HEB98" s="56"/>
      <c r="HEC98" s="56"/>
      <c r="HED98" s="56"/>
      <c r="HEE98" s="56"/>
      <c r="HEF98" s="56"/>
      <c r="HEG98" s="56"/>
      <c r="HEH98" s="56"/>
      <c r="HEI98" s="56"/>
      <c r="HEJ98" s="56"/>
      <c r="HEK98" s="56"/>
      <c r="HEL98" s="56"/>
      <c r="HEM98" s="56"/>
      <c r="HEN98" s="56"/>
      <c r="HEO98" s="56"/>
      <c r="HEP98" s="56"/>
      <c r="HEQ98" s="56"/>
      <c r="HER98" s="56"/>
      <c r="HES98" s="56"/>
      <c r="HET98" s="56"/>
      <c r="HEU98" s="56"/>
      <c r="HEV98" s="56"/>
      <c r="HEW98" s="56"/>
      <c r="HEX98" s="56"/>
      <c r="HEY98" s="56"/>
      <c r="HEZ98" s="56"/>
      <c r="HFA98" s="56"/>
      <c r="HFB98" s="56"/>
      <c r="HFC98" s="56"/>
      <c r="HFD98" s="56"/>
      <c r="HFE98" s="56"/>
      <c r="HFF98" s="56"/>
      <c r="HFG98" s="56"/>
      <c r="HFH98" s="56"/>
      <c r="HFI98" s="56"/>
      <c r="HFJ98" s="56"/>
      <c r="HFK98" s="56"/>
      <c r="HFL98" s="56"/>
      <c r="HFM98" s="56"/>
      <c r="HFN98" s="56"/>
      <c r="HFO98" s="56"/>
      <c r="HFP98" s="56"/>
      <c r="HFQ98" s="56"/>
      <c r="HFR98" s="56"/>
      <c r="HFS98" s="56"/>
      <c r="HFT98" s="56"/>
      <c r="HFU98" s="56"/>
      <c r="HFV98" s="56"/>
      <c r="HFW98" s="56"/>
      <c r="HFX98" s="56"/>
      <c r="HFY98" s="56"/>
      <c r="HFZ98" s="56"/>
      <c r="HGA98" s="56"/>
      <c r="HGB98" s="56"/>
      <c r="HGC98" s="56"/>
      <c r="HGD98" s="56"/>
      <c r="HGE98" s="56"/>
      <c r="HGF98" s="56"/>
      <c r="HGG98" s="56"/>
      <c r="HGH98" s="56"/>
      <c r="HGI98" s="56"/>
      <c r="HGJ98" s="56"/>
      <c r="HGK98" s="56"/>
      <c r="HGL98" s="56"/>
      <c r="HGM98" s="56"/>
      <c r="HGN98" s="56"/>
      <c r="HGO98" s="56"/>
      <c r="HGP98" s="56"/>
      <c r="HGQ98" s="56"/>
      <c r="HGR98" s="56"/>
      <c r="HGS98" s="56"/>
      <c r="HGT98" s="56"/>
      <c r="HGU98" s="56"/>
      <c r="HGV98" s="56"/>
      <c r="HGW98" s="56"/>
      <c r="HGX98" s="56"/>
      <c r="HGY98" s="56"/>
      <c r="HGZ98" s="56"/>
      <c r="HHA98" s="56"/>
      <c r="HHB98" s="56"/>
      <c r="HHC98" s="56"/>
      <c r="HHD98" s="56"/>
      <c r="HHE98" s="56"/>
      <c r="HHF98" s="56"/>
      <c r="HHG98" s="56"/>
      <c r="HHH98" s="56"/>
      <c r="HHI98" s="56"/>
      <c r="HHJ98" s="56"/>
      <c r="HHK98" s="56"/>
      <c r="HHL98" s="56"/>
      <c r="HHM98" s="56"/>
      <c r="HHN98" s="56"/>
      <c r="HHO98" s="56"/>
      <c r="HHP98" s="56"/>
      <c r="HHQ98" s="56"/>
      <c r="HHR98" s="56"/>
      <c r="HHS98" s="56"/>
      <c r="HHT98" s="56"/>
      <c r="HHU98" s="56"/>
      <c r="HHV98" s="56"/>
      <c r="HHW98" s="56"/>
      <c r="HHX98" s="56"/>
      <c r="HHY98" s="56"/>
      <c r="HHZ98" s="56"/>
      <c r="HIA98" s="56"/>
      <c r="HIB98" s="56"/>
      <c r="HIC98" s="56"/>
      <c r="HID98" s="56"/>
      <c r="HIE98" s="56"/>
      <c r="HIF98" s="56"/>
      <c r="HIG98" s="56"/>
      <c r="HIH98" s="56"/>
      <c r="HII98" s="56"/>
      <c r="HIJ98" s="56"/>
      <c r="HIK98" s="56"/>
      <c r="HIL98" s="56"/>
      <c r="HIM98" s="56"/>
      <c r="HIN98" s="56"/>
      <c r="HIO98" s="56"/>
      <c r="HIP98" s="56"/>
      <c r="HIQ98" s="56"/>
      <c r="HIR98" s="56"/>
      <c r="HIS98" s="56"/>
      <c r="HIT98" s="56"/>
      <c r="HIU98" s="56"/>
      <c r="HIV98" s="56"/>
      <c r="HIW98" s="56"/>
      <c r="HIX98" s="56"/>
      <c r="HIY98" s="56"/>
      <c r="HIZ98" s="56"/>
      <c r="HJA98" s="56"/>
      <c r="HJB98" s="56"/>
      <c r="HJC98" s="56"/>
      <c r="HJD98" s="56"/>
      <c r="HJE98" s="56"/>
      <c r="HJF98" s="56"/>
      <c r="HJG98" s="56"/>
      <c r="HJH98" s="56"/>
      <c r="HJI98" s="56"/>
      <c r="HJJ98" s="56"/>
      <c r="HJK98" s="56"/>
      <c r="HJL98" s="56"/>
      <c r="HJM98" s="56"/>
      <c r="HJN98" s="56"/>
      <c r="HJO98" s="56"/>
      <c r="HJP98" s="56"/>
      <c r="HJQ98" s="56"/>
      <c r="HJR98" s="56"/>
      <c r="HJS98" s="56"/>
      <c r="HJT98" s="56"/>
      <c r="HJU98" s="56"/>
      <c r="HJV98" s="56"/>
      <c r="HJW98" s="56"/>
      <c r="HJX98" s="56"/>
      <c r="HJY98" s="56"/>
      <c r="HJZ98" s="56"/>
      <c r="HKA98" s="56"/>
      <c r="HKB98" s="56"/>
      <c r="HKC98" s="56"/>
      <c r="HKD98" s="56"/>
      <c r="HKE98" s="56"/>
      <c r="HKF98" s="56"/>
      <c r="HKG98" s="56"/>
      <c r="HKH98" s="56"/>
      <c r="HKI98" s="56"/>
      <c r="HKJ98" s="56"/>
      <c r="HKK98" s="56"/>
      <c r="HKL98" s="56"/>
      <c r="HKM98" s="56"/>
      <c r="HKN98" s="56"/>
      <c r="HKO98" s="56"/>
      <c r="HKP98" s="56"/>
      <c r="HKQ98" s="56"/>
      <c r="HKR98" s="56"/>
      <c r="HKS98" s="56"/>
      <c r="HKT98" s="56"/>
      <c r="HKU98" s="56"/>
      <c r="HKV98" s="56"/>
      <c r="HKW98" s="56"/>
      <c r="HKX98" s="56"/>
      <c r="HKY98" s="56"/>
      <c r="HKZ98" s="56"/>
      <c r="HLA98" s="56"/>
      <c r="HLB98" s="56"/>
      <c r="HLC98" s="56"/>
      <c r="HLD98" s="56"/>
      <c r="HLE98" s="56"/>
      <c r="HLF98" s="56"/>
      <c r="HLG98" s="56"/>
      <c r="HLH98" s="56"/>
      <c r="HLI98" s="56"/>
      <c r="HLJ98" s="56"/>
      <c r="HLK98" s="56"/>
      <c r="HLL98" s="56"/>
      <c r="HLM98" s="56"/>
      <c r="HLN98" s="56"/>
      <c r="HLO98" s="56"/>
      <c r="HLP98" s="56"/>
      <c r="HLQ98" s="56"/>
      <c r="HLR98" s="56"/>
      <c r="HLS98" s="56"/>
      <c r="HLT98" s="56"/>
      <c r="HLU98" s="56"/>
      <c r="HLV98" s="56"/>
      <c r="HLW98" s="56"/>
      <c r="HLX98" s="56"/>
      <c r="HLY98" s="56"/>
      <c r="HLZ98" s="56"/>
      <c r="HMA98" s="56"/>
      <c r="HMB98" s="56"/>
      <c r="HMC98" s="56"/>
      <c r="HMD98" s="56"/>
      <c r="HME98" s="56"/>
      <c r="HMF98" s="56"/>
      <c r="HMG98" s="56"/>
      <c r="HMH98" s="56"/>
      <c r="HMI98" s="56"/>
      <c r="HMJ98" s="56"/>
      <c r="HMK98" s="56"/>
      <c r="HML98" s="56"/>
      <c r="HMM98" s="56"/>
      <c r="HMN98" s="56"/>
      <c r="HMO98" s="56"/>
      <c r="HMP98" s="56"/>
      <c r="HMQ98" s="56"/>
      <c r="HMR98" s="56"/>
      <c r="HMS98" s="56"/>
      <c r="HMT98" s="56"/>
      <c r="HMU98" s="56"/>
      <c r="HMV98" s="56"/>
      <c r="HMW98" s="56"/>
      <c r="HMX98" s="56"/>
      <c r="HMY98" s="56"/>
      <c r="HMZ98" s="56"/>
      <c r="HNA98" s="56"/>
      <c r="HNB98" s="56"/>
      <c r="HNC98" s="56"/>
      <c r="HND98" s="56"/>
      <c r="HNE98" s="56"/>
      <c r="HNF98" s="56"/>
      <c r="HNG98" s="56"/>
      <c r="HNH98" s="56"/>
      <c r="HNI98" s="56"/>
      <c r="HNJ98" s="56"/>
      <c r="HNK98" s="56"/>
      <c r="HNL98" s="56"/>
      <c r="HNM98" s="56"/>
      <c r="HNN98" s="56"/>
      <c r="HNO98" s="56"/>
      <c r="HNP98" s="56"/>
      <c r="HNQ98" s="56"/>
      <c r="HNR98" s="56"/>
      <c r="HNS98" s="56"/>
      <c r="HNT98" s="56"/>
      <c r="HNU98" s="56"/>
      <c r="HNV98" s="56"/>
      <c r="HNW98" s="56"/>
      <c r="HNX98" s="56"/>
      <c r="HNY98" s="56"/>
      <c r="HNZ98" s="56"/>
      <c r="HOA98" s="56"/>
      <c r="HOB98" s="56"/>
      <c r="HOC98" s="56"/>
      <c r="HOD98" s="56"/>
      <c r="HOE98" s="56"/>
      <c r="HOF98" s="56"/>
      <c r="HOG98" s="56"/>
      <c r="HOH98" s="56"/>
      <c r="HOI98" s="56"/>
      <c r="HOJ98" s="56"/>
      <c r="HOK98" s="56"/>
      <c r="HOL98" s="56"/>
      <c r="HOM98" s="56"/>
      <c r="HON98" s="56"/>
      <c r="HOO98" s="56"/>
      <c r="HOP98" s="56"/>
      <c r="HOQ98" s="56"/>
      <c r="HOR98" s="56"/>
      <c r="HOS98" s="56"/>
      <c r="HOT98" s="56"/>
      <c r="HOU98" s="56"/>
      <c r="HOV98" s="56"/>
      <c r="HOW98" s="56"/>
      <c r="HOX98" s="56"/>
      <c r="HOY98" s="56"/>
      <c r="HOZ98" s="56"/>
      <c r="HPA98" s="56"/>
      <c r="HPB98" s="56"/>
      <c r="HPC98" s="56"/>
      <c r="HPD98" s="56"/>
      <c r="HPE98" s="56"/>
      <c r="HPF98" s="56"/>
      <c r="HPG98" s="56"/>
      <c r="HPH98" s="56"/>
      <c r="HPI98" s="56"/>
      <c r="HPJ98" s="56"/>
      <c r="HPK98" s="56"/>
      <c r="HPL98" s="56"/>
      <c r="HPM98" s="56"/>
      <c r="HPN98" s="56"/>
      <c r="HPO98" s="56"/>
      <c r="HPP98" s="56"/>
      <c r="HPQ98" s="56"/>
      <c r="HPR98" s="56"/>
      <c r="HPS98" s="56"/>
      <c r="HPT98" s="56"/>
      <c r="HPU98" s="56"/>
      <c r="HPV98" s="56"/>
      <c r="HPW98" s="56"/>
      <c r="HPX98" s="56"/>
      <c r="HPY98" s="56"/>
      <c r="HPZ98" s="56"/>
      <c r="HQA98" s="56"/>
      <c r="HQB98" s="56"/>
      <c r="HQC98" s="56"/>
      <c r="HQD98" s="56"/>
      <c r="HQE98" s="56"/>
      <c r="HQF98" s="56"/>
      <c r="HQG98" s="56"/>
      <c r="HQH98" s="56"/>
      <c r="HQI98" s="56"/>
      <c r="HQJ98" s="56"/>
      <c r="HQK98" s="56"/>
      <c r="HQL98" s="56"/>
      <c r="HQM98" s="56"/>
      <c r="HQN98" s="56"/>
      <c r="HQO98" s="56"/>
      <c r="HQP98" s="56"/>
      <c r="HQQ98" s="56"/>
      <c r="HQR98" s="56"/>
      <c r="HQS98" s="56"/>
      <c r="HQT98" s="56"/>
      <c r="HQU98" s="56"/>
      <c r="HQV98" s="56"/>
      <c r="HQW98" s="56"/>
      <c r="HQX98" s="56"/>
      <c r="HQY98" s="56"/>
      <c r="HQZ98" s="56"/>
      <c r="HRA98" s="56"/>
      <c r="HRB98" s="56"/>
      <c r="HRC98" s="56"/>
      <c r="HRD98" s="56"/>
      <c r="HRE98" s="56"/>
      <c r="HRF98" s="56"/>
      <c r="HRG98" s="56"/>
      <c r="HRH98" s="56"/>
      <c r="HRI98" s="56"/>
      <c r="HRJ98" s="56"/>
      <c r="HRK98" s="56"/>
      <c r="HRL98" s="56"/>
      <c r="HRM98" s="56"/>
      <c r="HRN98" s="56"/>
      <c r="HRO98" s="56"/>
      <c r="HRP98" s="56"/>
      <c r="HRQ98" s="56"/>
      <c r="HRR98" s="56"/>
      <c r="HRS98" s="56"/>
      <c r="HRT98" s="56"/>
      <c r="HRU98" s="56"/>
      <c r="HRV98" s="56"/>
      <c r="HRW98" s="56"/>
      <c r="HRX98" s="56"/>
      <c r="HRY98" s="56"/>
      <c r="HRZ98" s="56"/>
      <c r="HSA98" s="56"/>
      <c r="HSB98" s="56"/>
      <c r="HSC98" s="56"/>
      <c r="HSD98" s="56"/>
      <c r="HSE98" s="56"/>
      <c r="HSF98" s="56"/>
      <c r="HSG98" s="56"/>
      <c r="HSH98" s="56"/>
      <c r="HSI98" s="56"/>
      <c r="HSJ98" s="56"/>
      <c r="HSK98" s="56"/>
      <c r="HSL98" s="56"/>
      <c r="HSM98" s="56"/>
      <c r="HSN98" s="56"/>
      <c r="HSO98" s="56"/>
      <c r="HSP98" s="56"/>
      <c r="HSQ98" s="56"/>
      <c r="HSR98" s="56"/>
      <c r="HSS98" s="56"/>
      <c r="HST98" s="56"/>
      <c r="HSU98" s="56"/>
      <c r="HSV98" s="56"/>
      <c r="HSW98" s="56"/>
      <c r="HSX98" s="56"/>
      <c r="HSY98" s="56"/>
      <c r="HSZ98" s="56"/>
      <c r="HTA98" s="56"/>
      <c r="HTB98" s="56"/>
      <c r="HTC98" s="56"/>
      <c r="HTD98" s="56"/>
      <c r="HTE98" s="56"/>
      <c r="HTF98" s="56"/>
      <c r="HTG98" s="56"/>
      <c r="HTH98" s="56"/>
      <c r="HTI98" s="56"/>
      <c r="HTJ98" s="56"/>
      <c r="HTK98" s="56"/>
      <c r="HTL98" s="56"/>
      <c r="HTM98" s="56"/>
      <c r="HTN98" s="56"/>
      <c r="HTO98" s="56"/>
      <c r="HTP98" s="56"/>
      <c r="HTQ98" s="56"/>
      <c r="HTR98" s="56"/>
      <c r="HTS98" s="56"/>
      <c r="HTT98" s="56"/>
      <c r="HTU98" s="56"/>
      <c r="HTV98" s="56"/>
      <c r="HTW98" s="56"/>
      <c r="HTX98" s="56"/>
      <c r="HTY98" s="56"/>
      <c r="HTZ98" s="56"/>
      <c r="HUA98" s="56"/>
      <c r="HUB98" s="56"/>
      <c r="HUC98" s="56"/>
      <c r="HUD98" s="56"/>
      <c r="HUE98" s="56"/>
      <c r="HUF98" s="56"/>
      <c r="HUG98" s="56"/>
      <c r="HUH98" s="56"/>
      <c r="HUI98" s="56"/>
      <c r="HUJ98" s="56"/>
      <c r="HUK98" s="56"/>
      <c r="HUL98" s="56"/>
      <c r="HUM98" s="56"/>
      <c r="HUN98" s="56"/>
      <c r="HUO98" s="56"/>
      <c r="HUP98" s="56"/>
      <c r="HUQ98" s="56"/>
      <c r="HUR98" s="56"/>
      <c r="HUS98" s="56"/>
      <c r="HUT98" s="56"/>
      <c r="HUU98" s="56"/>
      <c r="HUV98" s="56"/>
      <c r="HUW98" s="56"/>
      <c r="HUX98" s="56"/>
      <c r="HUY98" s="56"/>
      <c r="HUZ98" s="56"/>
      <c r="HVA98" s="56"/>
      <c r="HVB98" s="56"/>
      <c r="HVC98" s="56"/>
      <c r="HVD98" s="56"/>
      <c r="HVE98" s="56"/>
      <c r="HVF98" s="56"/>
      <c r="HVG98" s="56"/>
      <c r="HVH98" s="56"/>
      <c r="HVI98" s="56"/>
      <c r="HVJ98" s="56"/>
      <c r="HVK98" s="56"/>
      <c r="HVL98" s="56"/>
      <c r="HVM98" s="56"/>
      <c r="HVN98" s="56"/>
      <c r="HVO98" s="56"/>
      <c r="HVP98" s="56"/>
      <c r="HVQ98" s="56"/>
      <c r="HVR98" s="56"/>
      <c r="HVS98" s="56"/>
      <c r="HVT98" s="56"/>
      <c r="HVU98" s="56"/>
      <c r="HVV98" s="56"/>
      <c r="HVW98" s="56"/>
      <c r="HVX98" s="56"/>
      <c r="HVY98" s="56"/>
      <c r="HVZ98" s="56"/>
      <c r="HWA98" s="56"/>
      <c r="HWB98" s="56"/>
      <c r="HWC98" s="56"/>
      <c r="HWD98" s="56"/>
      <c r="HWE98" s="56"/>
      <c r="HWF98" s="56"/>
      <c r="HWG98" s="56"/>
      <c r="HWH98" s="56"/>
      <c r="HWI98" s="56"/>
      <c r="HWJ98" s="56"/>
      <c r="HWK98" s="56"/>
      <c r="HWL98" s="56"/>
      <c r="HWM98" s="56"/>
      <c r="HWN98" s="56"/>
      <c r="HWO98" s="56"/>
      <c r="HWP98" s="56"/>
      <c r="HWQ98" s="56"/>
      <c r="HWR98" s="56"/>
      <c r="HWS98" s="56"/>
      <c r="HWT98" s="56"/>
      <c r="HWU98" s="56"/>
      <c r="HWV98" s="56"/>
      <c r="HWW98" s="56"/>
      <c r="HWX98" s="56"/>
      <c r="HWY98" s="56"/>
      <c r="HWZ98" s="56"/>
      <c r="HXA98" s="56"/>
      <c r="HXB98" s="56"/>
      <c r="HXC98" s="56"/>
      <c r="HXD98" s="56"/>
      <c r="HXE98" s="56"/>
      <c r="HXF98" s="56"/>
      <c r="HXG98" s="56"/>
      <c r="HXH98" s="56"/>
      <c r="HXI98" s="56"/>
      <c r="HXJ98" s="56"/>
      <c r="HXK98" s="56"/>
      <c r="HXL98" s="56"/>
      <c r="HXM98" s="56"/>
      <c r="HXN98" s="56"/>
      <c r="HXO98" s="56"/>
      <c r="HXP98" s="56"/>
      <c r="HXQ98" s="56"/>
      <c r="HXR98" s="56"/>
      <c r="HXS98" s="56"/>
      <c r="HXT98" s="56"/>
      <c r="HXU98" s="56"/>
      <c r="HXV98" s="56"/>
      <c r="HXW98" s="56"/>
      <c r="HXX98" s="56"/>
      <c r="HXY98" s="56"/>
      <c r="HXZ98" s="56"/>
      <c r="HYA98" s="56"/>
      <c r="HYB98" s="56"/>
      <c r="HYC98" s="56"/>
      <c r="HYD98" s="56"/>
      <c r="HYE98" s="56"/>
      <c r="HYF98" s="56"/>
      <c r="HYG98" s="56"/>
      <c r="HYH98" s="56"/>
      <c r="HYI98" s="56"/>
      <c r="HYJ98" s="56"/>
      <c r="HYK98" s="56"/>
      <c r="HYL98" s="56"/>
      <c r="HYM98" s="56"/>
      <c r="HYN98" s="56"/>
      <c r="HYO98" s="56"/>
      <c r="HYP98" s="56"/>
      <c r="HYQ98" s="56"/>
      <c r="HYR98" s="56"/>
      <c r="HYS98" s="56"/>
      <c r="HYT98" s="56"/>
      <c r="HYU98" s="56"/>
      <c r="HYV98" s="56"/>
      <c r="HYW98" s="56"/>
      <c r="HYX98" s="56"/>
      <c r="HYY98" s="56"/>
      <c r="HYZ98" s="56"/>
      <c r="HZA98" s="56"/>
      <c r="HZB98" s="56"/>
      <c r="HZC98" s="56"/>
      <c r="HZD98" s="56"/>
      <c r="HZE98" s="56"/>
      <c r="HZF98" s="56"/>
      <c r="HZG98" s="56"/>
      <c r="HZH98" s="56"/>
      <c r="HZI98" s="56"/>
      <c r="HZJ98" s="56"/>
      <c r="HZK98" s="56"/>
      <c r="HZL98" s="56"/>
      <c r="HZM98" s="56"/>
      <c r="HZN98" s="56"/>
      <c r="HZO98" s="56"/>
      <c r="HZP98" s="56"/>
      <c r="HZQ98" s="56"/>
      <c r="HZR98" s="56"/>
      <c r="HZS98" s="56"/>
      <c r="HZT98" s="56"/>
      <c r="HZU98" s="56"/>
      <c r="HZV98" s="56"/>
      <c r="HZW98" s="56"/>
      <c r="HZX98" s="56"/>
      <c r="HZY98" s="56"/>
      <c r="HZZ98" s="56"/>
      <c r="IAA98" s="56"/>
      <c r="IAB98" s="56"/>
      <c r="IAC98" s="56"/>
      <c r="IAD98" s="56"/>
      <c r="IAE98" s="56"/>
      <c r="IAF98" s="56"/>
      <c r="IAG98" s="56"/>
      <c r="IAH98" s="56"/>
      <c r="IAI98" s="56"/>
      <c r="IAJ98" s="56"/>
      <c r="IAK98" s="56"/>
      <c r="IAL98" s="56"/>
      <c r="IAM98" s="56"/>
      <c r="IAN98" s="56"/>
      <c r="IAO98" s="56"/>
      <c r="IAP98" s="56"/>
      <c r="IAQ98" s="56"/>
      <c r="IAR98" s="56"/>
      <c r="IAS98" s="56"/>
      <c r="IAT98" s="56"/>
      <c r="IAU98" s="56"/>
      <c r="IAV98" s="56"/>
      <c r="IAW98" s="56"/>
      <c r="IAX98" s="56"/>
      <c r="IAY98" s="56"/>
      <c r="IAZ98" s="56"/>
      <c r="IBA98" s="56"/>
      <c r="IBB98" s="56"/>
      <c r="IBC98" s="56"/>
      <c r="IBD98" s="56"/>
      <c r="IBE98" s="56"/>
      <c r="IBF98" s="56"/>
      <c r="IBG98" s="56"/>
      <c r="IBH98" s="56"/>
      <c r="IBI98" s="56"/>
      <c r="IBJ98" s="56"/>
      <c r="IBK98" s="56"/>
      <c r="IBL98" s="56"/>
      <c r="IBM98" s="56"/>
      <c r="IBN98" s="56"/>
      <c r="IBO98" s="56"/>
      <c r="IBP98" s="56"/>
      <c r="IBQ98" s="56"/>
      <c r="IBR98" s="56"/>
      <c r="IBS98" s="56"/>
      <c r="IBT98" s="56"/>
      <c r="IBU98" s="56"/>
      <c r="IBV98" s="56"/>
      <c r="IBW98" s="56"/>
      <c r="IBX98" s="56"/>
      <c r="IBY98" s="56"/>
      <c r="IBZ98" s="56"/>
      <c r="ICA98" s="56"/>
      <c r="ICB98" s="56"/>
      <c r="ICC98" s="56"/>
      <c r="ICD98" s="56"/>
      <c r="ICE98" s="56"/>
      <c r="ICF98" s="56"/>
      <c r="ICG98" s="56"/>
      <c r="ICH98" s="56"/>
      <c r="ICI98" s="56"/>
      <c r="ICJ98" s="56"/>
      <c r="ICK98" s="56"/>
      <c r="ICL98" s="56"/>
      <c r="ICM98" s="56"/>
      <c r="ICN98" s="56"/>
      <c r="ICO98" s="56"/>
      <c r="ICP98" s="56"/>
      <c r="ICQ98" s="56"/>
      <c r="ICR98" s="56"/>
      <c r="ICS98" s="56"/>
      <c r="ICT98" s="56"/>
      <c r="ICU98" s="56"/>
      <c r="ICV98" s="56"/>
      <c r="ICW98" s="56"/>
      <c r="ICX98" s="56"/>
      <c r="ICY98" s="56"/>
      <c r="ICZ98" s="56"/>
      <c r="IDA98" s="56"/>
      <c r="IDB98" s="56"/>
      <c r="IDC98" s="56"/>
      <c r="IDD98" s="56"/>
      <c r="IDE98" s="56"/>
      <c r="IDF98" s="56"/>
      <c r="IDG98" s="56"/>
      <c r="IDH98" s="56"/>
      <c r="IDI98" s="56"/>
      <c r="IDJ98" s="56"/>
      <c r="IDK98" s="56"/>
      <c r="IDL98" s="56"/>
      <c r="IDM98" s="56"/>
      <c r="IDN98" s="56"/>
      <c r="IDO98" s="56"/>
      <c r="IDP98" s="56"/>
      <c r="IDQ98" s="56"/>
      <c r="IDR98" s="56"/>
      <c r="IDS98" s="56"/>
      <c r="IDT98" s="56"/>
      <c r="IDU98" s="56"/>
      <c r="IDV98" s="56"/>
      <c r="IDW98" s="56"/>
      <c r="IDX98" s="56"/>
      <c r="IDY98" s="56"/>
      <c r="IDZ98" s="56"/>
      <c r="IEA98" s="56"/>
      <c r="IEB98" s="56"/>
      <c r="IEC98" s="56"/>
      <c r="IED98" s="56"/>
      <c r="IEE98" s="56"/>
      <c r="IEF98" s="56"/>
      <c r="IEG98" s="56"/>
      <c r="IEH98" s="56"/>
      <c r="IEI98" s="56"/>
      <c r="IEJ98" s="56"/>
      <c r="IEK98" s="56"/>
      <c r="IEL98" s="56"/>
      <c r="IEM98" s="56"/>
      <c r="IEN98" s="56"/>
      <c r="IEO98" s="56"/>
      <c r="IEP98" s="56"/>
      <c r="IEQ98" s="56"/>
      <c r="IER98" s="56"/>
      <c r="IES98" s="56"/>
      <c r="IET98" s="56"/>
      <c r="IEU98" s="56"/>
      <c r="IEV98" s="56"/>
      <c r="IEW98" s="56"/>
      <c r="IEX98" s="56"/>
      <c r="IEY98" s="56"/>
      <c r="IEZ98" s="56"/>
      <c r="IFA98" s="56"/>
      <c r="IFB98" s="56"/>
      <c r="IFC98" s="56"/>
      <c r="IFD98" s="56"/>
      <c r="IFE98" s="56"/>
      <c r="IFF98" s="56"/>
      <c r="IFG98" s="56"/>
      <c r="IFH98" s="56"/>
      <c r="IFI98" s="56"/>
      <c r="IFJ98" s="56"/>
      <c r="IFK98" s="56"/>
      <c r="IFL98" s="56"/>
      <c r="IFM98" s="56"/>
      <c r="IFN98" s="56"/>
      <c r="IFO98" s="56"/>
      <c r="IFP98" s="56"/>
      <c r="IFQ98" s="56"/>
      <c r="IFR98" s="56"/>
      <c r="IFS98" s="56"/>
      <c r="IFT98" s="56"/>
      <c r="IFU98" s="56"/>
      <c r="IFV98" s="56"/>
      <c r="IFW98" s="56"/>
      <c r="IFX98" s="56"/>
      <c r="IFY98" s="56"/>
      <c r="IFZ98" s="56"/>
      <c r="IGA98" s="56"/>
      <c r="IGB98" s="56"/>
      <c r="IGC98" s="56"/>
      <c r="IGD98" s="56"/>
      <c r="IGE98" s="56"/>
      <c r="IGF98" s="56"/>
      <c r="IGG98" s="56"/>
      <c r="IGH98" s="56"/>
      <c r="IGI98" s="56"/>
      <c r="IGJ98" s="56"/>
      <c r="IGK98" s="56"/>
      <c r="IGL98" s="56"/>
      <c r="IGM98" s="56"/>
      <c r="IGN98" s="56"/>
      <c r="IGO98" s="56"/>
      <c r="IGP98" s="56"/>
      <c r="IGQ98" s="56"/>
      <c r="IGR98" s="56"/>
      <c r="IGS98" s="56"/>
      <c r="IGT98" s="56"/>
      <c r="IGU98" s="56"/>
      <c r="IGV98" s="56"/>
      <c r="IGW98" s="56"/>
      <c r="IGX98" s="56"/>
      <c r="IGY98" s="56"/>
      <c r="IGZ98" s="56"/>
      <c r="IHA98" s="56"/>
      <c r="IHB98" s="56"/>
      <c r="IHC98" s="56"/>
      <c r="IHD98" s="56"/>
      <c r="IHE98" s="56"/>
      <c r="IHF98" s="56"/>
      <c r="IHG98" s="56"/>
      <c r="IHH98" s="56"/>
      <c r="IHI98" s="56"/>
      <c r="IHJ98" s="56"/>
      <c r="IHK98" s="56"/>
      <c r="IHL98" s="56"/>
      <c r="IHM98" s="56"/>
      <c r="IHN98" s="56"/>
      <c r="IHO98" s="56"/>
      <c r="IHP98" s="56"/>
      <c r="IHQ98" s="56"/>
      <c r="IHR98" s="56"/>
      <c r="IHS98" s="56"/>
      <c r="IHT98" s="56"/>
      <c r="IHU98" s="56"/>
      <c r="IHV98" s="56"/>
      <c r="IHW98" s="56"/>
      <c r="IHX98" s="56"/>
      <c r="IHY98" s="56"/>
      <c r="IHZ98" s="56"/>
      <c r="IIA98" s="56"/>
      <c r="IIB98" s="56"/>
      <c r="IIC98" s="56"/>
      <c r="IID98" s="56"/>
      <c r="IIE98" s="56"/>
      <c r="IIF98" s="56"/>
      <c r="IIG98" s="56"/>
      <c r="IIH98" s="56"/>
      <c r="III98" s="56"/>
      <c r="IIJ98" s="56"/>
      <c r="IIK98" s="56"/>
      <c r="IIL98" s="56"/>
      <c r="IIM98" s="56"/>
      <c r="IIN98" s="56"/>
      <c r="IIO98" s="56"/>
      <c r="IIP98" s="56"/>
      <c r="IIQ98" s="56"/>
      <c r="IIR98" s="56"/>
      <c r="IIS98" s="56"/>
      <c r="IIT98" s="56"/>
      <c r="IIU98" s="56"/>
      <c r="IIV98" s="56"/>
      <c r="IIW98" s="56"/>
      <c r="IIX98" s="56"/>
      <c r="IIY98" s="56"/>
      <c r="IIZ98" s="56"/>
      <c r="IJA98" s="56"/>
      <c r="IJB98" s="56"/>
      <c r="IJC98" s="56"/>
      <c r="IJD98" s="56"/>
      <c r="IJE98" s="56"/>
      <c r="IJF98" s="56"/>
      <c r="IJG98" s="56"/>
      <c r="IJH98" s="56"/>
      <c r="IJI98" s="56"/>
      <c r="IJJ98" s="56"/>
      <c r="IJK98" s="56"/>
      <c r="IJL98" s="56"/>
      <c r="IJM98" s="56"/>
      <c r="IJN98" s="56"/>
      <c r="IJO98" s="56"/>
      <c r="IJP98" s="56"/>
      <c r="IJQ98" s="56"/>
      <c r="IJR98" s="56"/>
      <c r="IJS98" s="56"/>
      <c r="IJT98" s="56"/>
      <c r="IJU98" s="56"/>
      <c r="IJV98" s="56"/>
      <c r="IJW98" s="56"/>
      <c r="IJX98" s="56"/>
      <c r="IJY98" s="56"/>
      <c r="IJZ98" s="56"/>
      <c r="IKA98" s="56"/>
      <c r="IKB98" s="56"/>
      <c r="IKC98" s="56"/>
      <c r="IKD98" s="56"/>
      <c r="IKE98" s="56"/>
      <c r="IKF98" s="56"/>
      <c r="IKG98" s="56"/>
      <c r="IKH98" s="56"/>
      <c r="IKI98" s="56"/>
      <c r="IKJ98" s="56"/>
      <c r="IKK98" s="56"/>
      <c r="IKL98" s="56"/>
      <c r="IKM98" s="56"/>
      <c r="IKN98" s="56"/>
      <c r="IKO98" s="56"/>
      <c r="IKP98" s="56"/>
      <c r="IKQ98" s="56"/>
      <c r="IKR98" s="56"/>
      <c r="IKS98" s="56"/>
      <c r="IKT98" s="56"/>
      <c r="IKU98" s="56"/>
      <c r="IKV98" s="56"/>
      <c r="IKW98" s="56"/>
      <c r="IKX98" s="56"/>
      <c r="IKY98" s="56"/>
      <c r="IKZ98" s="56"/>
      <c r="ILA98" s="56"/>
      <c r="ILB98" s="56"/>
      <c r="ILC98" s="56"/>
      <c r="ILD98" s="56"/>
      <c r="ILE98" s="56"/>
      <c r="ILF98" s="56"/>
      <c r="ILG98" s="56"/>
      <c r="ILH98" s="56"/>
      <c r="ILI98" s="56"/>
      <c r="ILJ98" s="56"/>
      <c r="ILK98" s="56"/>
      <c r="ILL98" s="56"/>
      <c r="ILM98" s="56"/>
      <c r="ILN98" s="56"/>
      <c r="ILO98" s="56"/>
      <c r="ILP98" s="56"/>
      <c r="ILQ98" s="56"/>
      <c r="ILR98" s="56"/>
      <c r="ILS98" s="56"/>
      <c r="ILT98" s="56"/>
      <c r="ILU98" s="56"/>
      <c r="ILV98" s="56"/>
      <c r="ILW98" s="56"/>
      <c r="ILX98" s="56"/>
      <c r="ILY98" s="56"/>
      <c r="ILZ98" s="56"/>
      <c r="IMA98" s="56"/>
      <c r="IMB98" s="56"/>
      <c r="IMC98" s="56"/>
      <c r="IMD98" s="56"/>
      <c r="IME98" s="56"/>
      <c r="IMF98" s="56"/>
      <c r="IMG98" s="56"/>
      <c r="IMH98" s="56"/>
      <c r="IMI98" s="56"/>
      <c r="IMJ98" s="56"/>
      <c r="IMK98" s="56"/>
      <c r="IML98" s="56"/>
      <c r="IMM98" s="56"/>
      <c r="IMN98" s="56"/>
      <c r="IMO98" s="56"/>
      <c r="IMP98" s="56"/>
      <c r="IMQ98" s="56"/>
      <c r="IMR98" s="56"/>
      <c r="IMS98" s="56"/>
      <c r="IMT98" s="56"/>
      <c r="IMU98" s="56"/>
      <c r="IMV98" s="56"/>
      <c r="IMW98" s="56"/>
      <c r="IMX98" s="56"/>
      <c r="IMY98" s="56"/>
      <c r="IMZ98" s="56"/>
      <c r="INA98" s="56"/>
      <c r="INB98" s="56"/>
      <c r="INC98" s="56"/>
      <c r="IND98" s="56"/>
      <c r="INE98" s="56"/>
      <c r="INF98" s="56"/>
      <c r="ING98" s="56"/>
      <c r="INH98" s="56"/>
      <c r="INI98" s="56"/>
      <c r="INJ98" s="56"/>
      <c r="INK98" s="56"/>
      <c r="INL98" s="56"/>
      <c r="INM98" s="56"/>
      <c r="INN98" s="56"/>
      <c r="INO98" s="56"/>
      <c r="INP98" s="56"/>
      <c r="INQ98" s="56"/>
      <c r="INR98" s="56"/>
      <c r="INS98" s="56"/>
      <c r="INT98" s="56"/>
      <c r="INU98" s="56"/>
      <c r="INV98" s="56"/>
      <c r="INW98" s="56"/>
      <c r="INX98" s="56"/>
      <c r="INY98" s="56"/>
      <c r="INZ98" s="56"/>
      <c r="IOA98" s="56"/>
      <c r="IOB98" s="56"/>
      <c r="IOC98" s="56"/>
      <c r="IOD98" s="56"/>
      <c r="IOE98" s="56"/>
      <c r="IOF98" s="56"/>
      <c r="IOG98" s="56"/>
      <c r="IOH98" s="56"/>
      <c r="IOI98" s="56"/>
      <c r="IOJ98" s="56"/>
      <c r="IOK98" s="56"/>
      <c r="IOL98" s="56"/>
      <c r="IOM98" s="56"/>
      <c r="ION98" s="56"/>
      <c r="IOO98" s="56"/>
      <c r="IOP98" s="56"/>
      <c r="IOQ98" s="56"/>
      <c r="IOR98" s="56"/>
      <c r="IOS98" s="56"/>
      <c r="IOT98" s="56"/>
      <c r="IOU98" s="56"/>
      <c r="IOV98" s="56"/>
      <c r="IOW98" s="56"/>
      <c r="IOX98" s="56"/>
      <c r="IOY98" s="56"/>
      <c r="IOZ98" s="56"/>
      <c r="IPA98" s="56"/>
      <c r="IPB98" s="56"/>
      <c r="IPC98" s="56"/>
      <c r="IPD98" s="56"/>
      <c r="IPE98" s="56"/>
      <c r="IPF98" s="56"/>
      <c r="IPG98" s="56"/>
      <c r="IPH98" s="56"/>
      <c r="IPI98" s="56"/>
      <c r="IPJ98" s="56"/>
      <c r="IPK98" s="56"/>
      <c r="IPL98" s="56"/>
      <c r="IPM98" s="56"/>
      <c r="IPN98" s="56"/>
      <c r="IPO98" s="56"/>
      <c r="IPP98" s="56"/>
      <c r="IPQ98" s="56"/>
      <c r="IPR98" s="56"/>
      <c r="IPS98" s="56"/>
      <c r="IPT98" s="56"/>
      <c r="IPU98" s="56"/>
      <c r="IPV98" s="56"/>
      <c r="IPW98" s="56"/>
      <c r="IPX98" s="56"/>
      <c r="IPY98" s="56"/>
      <c r="IPZ98" s="56"/>
      <c r="IQA98" s="56"/>
      <c r="IQB98" s="56"/>
      <c r="IQC98" s="56"/>
      <c r="IQD98" s="56"/>
      <c r="IQE98" s="56"/>
      <c r="IQF98" s="56"/>
      <c r="IQG98" s="56"/>
      <c r="IQH98" s="56"/>
      <c r="IQI98" s="56"/>
      <c r="IQJ98" s="56"/>
      <c r="IQK98" s="56"/>
      <c r="IQL98" s="56"/>
      <c r="IQM98" s="56"/>
      <c r="IQN98" s="56"/>
      <c r="IQO98" s="56"/>
      <c r="IQP98" s="56"/>
      <c r="IQQ98" s="56"/>
      <c r="IQR98" s="56"/>
      <c r="IQS98" s="56"/>
      <c r="IQT98" s="56"/>
      <c r="IQU98" s="56"/>
      <c r="IQV98" s="56"/>
      <c r="IQW98" s="56"/>
      <c r="IQX98" s="56"/>
      <c r="IQY98" s="56"/>
      <c r="IQZ98" s="56"/>
      <c r="IRA98" s="56"/>
      <c r="IRB98" s="56"/>
      <c r="IRC98" s="56"/>
      <c r="IRD98" s="56"/>
      <c r="IRE98" s="56"/>
      <c r="IRF98" s="56"/>
      <c r="IRG98" s="56"/>
      <c r="IRH98" s="56"/>
      <c r="IRI98" s="56"/>
      <c r="IRJ98" s="56"/>
      <c r="IRK98" s="56"/>
      <c r="IRL98" s="56"/>
      <c r="IRM98" s="56"/>
      <c r="IRN98" s="56"/>
      <c r="IRO98" s="56"/>
      <c r="IRP98" s="56"/>
      <c r="IRQ98" s="56"/>
      <c r="IRR98" s="56"/>
      <c r="IRS98" s="56"/>
      <c r="IRT98" s="56"/>
      <c r="IRU98" s="56"/>
      <c r="IRV98" s="56"/>
      <c r="IRW98" s="56"/>
      <c r="IRX98" s="56"/>
      <c r="IRY98" s="56"/>
      <c r="IRZ98" s="56"/>
      <c r="ISA98" s="56"/>
      <c r="ISB98" s="56"/>
      <c r="ISC98" s="56"/>
      <c r="ISD98" s="56"/>
      <c r="ISE98" s="56"/>
      <c r="ISF98" s="56"/>
      <c r="ISG98" s="56"/>
      <c r="ISH98" s="56"/>
      <c r="ISI98" s="56"/>
      <c r="ISJ98" s="56"/>
      <c r="ISK98" s="56"/>
      <c r="ISL98" s="56"/>
      <c r="ISM98" s="56"/>
      <c r="ISN98" s="56"/>
      <c r="ISO98" s="56"/>
      <c r="ISP98" s="56"/>
      <c r="ISQ98" s="56"/>
      <c r="ISR98" s="56"/>
      <c r="ISS98" s="56"/>
      <c r="IST98" s="56"/>
      <c r="ISU98" s="56"/>
      <c r="ISV98" s="56"/>
      <c r="ISW98" s="56"/>
      <c r="ISX98" s="56"/>
      <c r="ISY98" s="56"/>
      <c r="ISZ98" s="56"/>
      <c r="ITA98" s="56"/>
      <c r="ITB98" s="56"/>
      <c r="ITC98" s="56"/>
      <c r="ITD98" s="56"/>
      <c r="ITE98" s="56"/>
      <c r="ITF98" s="56"/>
      <c r="ITG98" s="56"/>
      <c r="ITH98" s="56"/>
      <c r="ITI98" s="56"/>
      <c r="ITJ98" s="56"/>
      <c r="ITK98" s="56"/>
      <c r="ITL98" s="56"/>
      <c r="ITM98" s="56"/>
      <c r="ITN98" s="56"/>
      <c r="ITO98" s="56"/>
      <c r="ITP98" s="56"/>
      <c r="ITQ98" s="56"/>
      <c r="ITR98" s="56"/>
      <c r="ITS98" s="56"/>
      <c r="ITT98" s="56"/>
      <c r="ITU98" s="56"/>
      <c r="ITV98" s="56"/>
      <c r="ITW98" s="56"/>
      <c r="ITX98" s="56"/>
      <c r="ITY98" s="56"/>
      <c r="ITZ98" s="56"/>
      <c r="IUA98" s="56"/>
      <c r="IUB98" s="56"/>
      <c r="IUC98" s="56"/>
      <c r="IUD98" s="56"/>
      <c r="IUE98" s="56"/>
      <c r="IUF98" s="56"/>
      <c r="IUG98" s="56"/>
      <c r="IUH98" s="56"/>
      <c r="IUI98" s="56"/>
      <c r="IUJ98" s="56"/>
      <c r="IUK98" s="56"/>
      <c r="IUL98" s="56"/>
      <c r="IUM98" s="56"/>
      <c r="IUN98" s="56"/>
      <c r="IUO98" s="56"/>
      <c r="IUP98" s="56"/>
      <c r="IUQ98" s="56"/>
      <c r="IUR98" s="56"/>
      <c r="IUS98" s="56"/>
      <c r="IUT98" s="56"/>
      <c r="IUU98" s="56"/>
      <c r="IUV98" s="56"/>
      <c r="IUW98" s="56"/>
      <c r="IUX98" s="56"/>
      <c r="IUY98" s="56"/>
      <c r="IUZ98" s="56"/>
      <c r="IVA98" s="56"/>
      <c r="IVB98" s="56"/>
      <c r="IVC98" s="56"/>
      <c r="IVD98" s="56"/>
      <c r="IVE98" s="56"/>
      <c r="IVF98" s="56"/>
      <c r="IVG98" s="56"/>
      <c r="IVH98" s="56"/>
      <c r="IVI98" s="56"/>
      <c r="IVJ98" s="56"/>
      <c r="IVK98" s="56"/>
      <c r="IVL98" s="56"/>
      <c r="IVM98" s="56"/>
      <c r="IVN98" s="56"/>
      <c r="IVO98" s="56"/>
      <c r="IVP98" s="56"/>
      <c r="IVQ98" s="56"/>
      <c r="IVR98" s="56"/>
      <c r="IVS98" s="56"/>
      <c r="IVT98" s="56"/>
      <c r="IVU98" s="56"/>
      <c r="IVV98" s="56"/>
      <c r="IVW98" s="56"/>
      <c r="IVX98" s="56"/>
      <c r="IVY98" s="56"/>
      <c r="IVZ98" s="56"/>
      <c r="IWA98" s="56"/>
      <c r="IWB98" s="56"/>
      <c r="IWC98" s="56"/>
      <c r="IWD98" s="56"/>
      <c r="IWE98" s="56"/>
      <c r="IWF98" s="56"/>
      <c r="IWG98" s="56"/>
      <c r="IWH98" s="56"/>
      <c r="IWI98" s="56"/>
      <c r="IWJ98" s="56"/>
      <c r="IWK98" s="56"/>
      <c r="IWL98" s="56"/>
      <c r="IWM98" s="56"/>
      <c r="IWN98" s="56"/>
      <c r="IWO98" s="56"/>
      <c r="IWP98" s="56"/>
      <c r="IWQ98" s="56"/>
      <c r="IWR98" s="56"/>
      <c r="IWS98" s="56"/>
      <c r="IWT98" s="56"/>
      <c r="IWU98" s="56"/>
      <c r="IWV98" s="56"/>
      <c r="IWW98" s="56"/>
      <c r="IWX98" s="56"/>
      <c r="IWY98" s="56"/>
      <c r="IWZ98" s="56"/>
      <c r="IXA98" s="56"/>
      <c r="IXB98" s="56"/>
      <c r="IXC98" s="56"/>
      <c r="IXD98" s="56"/>
      <c r="IXE98" s="56"/>
      <c r="IXF98" s="56"/>
      <c r="IXG98" s="56"/>
      <c r="IXH98" s="56"/>
      <c r="IXI98" s="56"/>
      <c r="IXJ98" s="56"/>
      <c r="IXK98" s="56"/>
      <c r="IXL98" s="56"/>
      <c r="IXM98" s="56"/>
      <c r="IXN98" s="56"/>
      <c r="IXO98" s="56"/>
      <c r="IXP98" s="56"/>
      <c r="IXQ98" s="56"/>
      <c r="IXR98" s="56"/>
      <c r="IXS98" s="56"/>
      <c r="IXT98" s="56"/>
      <c r="IXU98" s="56"/>
      <c r="IXV98" s="56"/>
      <c r="IXW98" s="56"/>
      <c r="IXX98" s="56"/>
      <c r="IXY98" s="56"/>
      <c r="IXZ98" s="56"/>
      <c r="IYA98" s="56"/>
      <c r="IYB98" s="56"/>
      <c r="IYC98" s="56"/>
      <c r="IYD98" s="56"/>
      <c r="IYE98" s="56"/>
      <c r="IYF98" s="56"/>
      <c r="IYG98" s="56"/>
      <c r="IYH98" s="56"/>
      <c r="IYI98" s="56"/>
      <c r="IYJ98" s="56"/>
      <c r="IYK98" s="56"/>
      <c r="IYL98" s="56"/>
      <c r="IYM98" s="56"/>
      <c r="IYN98" s="56"/>
      <c r="IYO98" s="56"/>
      <c r="IYP98" s="56"/>
      <c r="IYQ98" s="56"/>
      <c r="IYR98" s="56"/>
      <c r="IYS98" s="56"/>
      <c r="IYT98" s="56"/>
      <c r="IYU98" s="56"/>
      <c r="IYV98" s="56"/>
      <c r="IYW98" s="56"/>
      <c r="IYX98" s="56"/>
      <c r="IYY98" s="56"/>
      <c r="IYZ98" s="56"/>
      <c r="IZA98" s="56"/>
      <c r="IZB98" s="56"/>
      <c r="IZC98" s="56"/>
      <c r="IZD98" s="56"/>
      <c r="IZE98" s="56"/>
      <c r="IZF98" s="56"/>
      <c r="IZG98" s="56"/>
      <c r="IZH98" s="56"/>
      <c r="IZI98" s="56"/>
      <c r="IZJ98" s="56"/>
      <c r="IZK98" s="56"/>
      <c r="IZL98" s="56"/>
      <c r="IZM98" s="56"/>
      <c r="IZN98" s="56"/>
      <c r="IZO98" s="56"/>
      <c r="IZP98" s="56"/>
      <c r="IZQ98" s="56"/>
      <c r="IZR98" s="56"/>
      <c r="IZS98" s="56"/>
      <c r="IZT98" s="56"/>
      <c r="IZU98" s="56"/>
      <c r="IZV98" s="56"/>
      <c r="IZW98" s="56"/>
      <c r="IZX98" s="56"/>
      <c r="IZY98" s="56"/>
      <c r="IZZ98" s="56"/>
      <c r="JAA98" s="56"/>
      <c r="JAB98" s="56"/>
      <c r="JAC98" s="56"/>
      <c r="JAD98" s="56"/>
      <c r="JAE98" s="56"/>
      <c r="JAF98" s="56"/>
      <c r="JAG98" s="56"/>
      <c r="JAH98" s="56"/>
      <c r="JAI98" s="56"/>
      <c r="JAJ98" s="56"/>
      <c r="JAK98" s="56"/>
      <c r="JAL98" s="56"/>
      <c r="JAM98" s="56"/>
      <c r="JAN98" s="56"/>
      <c r="JAO98" s="56"/>
      <c r="JAP98" s="56"/>
      <c r="JAQ98" s="56"/>
      <c r="JAR98" s="56"/>
      <c r="JAS98" s="56"/>
      <c r="JAT98" s="56"/>
      <c r="JAU98" s="56"/>
      <c r="JAV98" s="56"/>
      <c r="JAW98" s="56"/>
      <c r="JAX98" s="56"/>
      <c r="JAY98" s="56"/>
      <c r="JAZ98" s="56"/>
      <c r="JBA98" s="56"/>
      <c r="JBB98" s="56"/>
      <c r="JBC98" s="56"/>
      <c r="JBD98" s="56"/>
      <c r="JBE98" s="56"/>
      <c r="JBF98" s="56"/>
      <c r="JBG98" s="56"/>
      <c r="JBH98" s="56"/>
      <c r="JBI98" s="56"/>
      <c r="JBJ98" s="56"/>
      <c r="JBK98" s="56"/>
      <c r="JBL98" s="56"/>
      <c r="JBM98" s="56"/>
      <c r="JBN98" s="56"/>
      <c r="JBO98" s="56"/>
      <c r="JBP98" s="56"/>
      <c r="JBQ98" s="56"/>
      <c r="JBR98" s="56"/>
      <c r="JBS98" s="56"/>
      <c r="JBT98" s="56"/>
      <c r="JBU98" s="56"/>
      <c r="JBV98" s="56"/>
      <c r="JBW98" s="56"/>
      <c r="JBX98" s="56"/>
      <c r="JBY98" s="56"/>
      <c r="JBZ98" s="56"/>
      <c r="JCA98" s="56"/>
      <c r="JCB98" s="56"/>
      <c r="JCC98" s="56"/>
      <c r="JCD98" s="56"/>
      <c r="JCE98" s="56"/>
      <c r="JCF98" s="56"/>
      <c r="JCG98" s="56"/>
      <c r="JCH98" s="56"/>
      <c r="JCI98" s="56"/>
      <c r="JCJ98" s="56"/>
      <c r="JCK98" s="56"/>
      <c r="JCL98" s="56"/>
      <c r="JCM98" s="56"/>
      <c r="JCN98" s="56"/>
      <c r="JCO98" s="56"/>
      <c r="JCP98" s="56"/>
      <c r="JCQ98" s="56"/>
      <c r="JCR98" s="56"/>
      <c r="JCS98" s="56"/>
      <c r="JCT98" s="56"/>
      <c r="JCU98" s="56"/>
      <c r="JCV98" s="56"/>
      <c r="JCW98" s="56"/>
      <c r="JCX98" s="56"/>
      <c r="JCY98" s="56"/>
      <c r="JCZ98" s="56"/>
      <c r="JDA98" s="56"/>
      <c r="JDB98" s="56"/>
      <c r="JDC98" s="56"/>
      <c r="JDD98" s="56"/>
      <c r="JDE98" s="56"/>
      <c r="JDF98" s="56"/>
      <c r="JDG98" s="56"/>
      <c r="JDH98" s="56"/>
      <c r="JDI98" s="56"/>
      <c r="JDJ98" s="56"/>
      <c r="JDK98" s="56"/>
      <c r="JDL98" s="56"/>
      <c r="JDM98" s="56"/>
      <c r="JDN98" s="56"/>
      <c r="JDO98" s="56"/>
      <c r="JDP98" s="56"/>
      <c r="JDQ98" s="56"/>
      <c r="JDR98" s="56"/>
      <c r="JDS98" s="56"/>
      <c r="JDT98" s="56"/>
      <c r="JDU98" s="56"/>
      <c r="JDV98" s="56"/>
      <c r="JDW98" s="56"/>
      <c r="JDX98" s="56"/>
      <c r="JDY98" s="56"/>
      <c r="JDZ98" s="56"/>
      <c r="JEA98" s="56"/>
      <c r="JEB98" s="56"/>
      <c r="JEC98" s="56"/>
      <c r="JED98" s="56"/>
      <c r="JEE98" s="56"/>
      <c r="JEF98" s="56"/>
      <c r="JEG98" s="56"/>
      <c r="JEH98" s="56"/>
      <c r="JEI98" s="56"/>
      <c r="JEJ98" s="56"/>
      <c r="JEK98" s="56"/>
      <c r="JEL98" s="56"/>
      <c r="JEM98" s="56"/>
      <c r="JEN98" s="56"/>
      <c r="JEO98" s="56"/>
      <c r="JEP98" s="56"/>
      <c r="JEQ98" s="56"/>
      <c r="JER98" s="56"/>
      <c r="JES98" s="56"/>
      <c r="JET98" s="56"/>
      <c r="JEU98" s="56"/>
      <c r="JEV98" s="56"/>
      <c r="JEW98" s="56"/>
      <c r="JEX98" s="56"/>
      <c r="JEY98" s="56"/>
      <c r="JEZ98" s="56"/>
      <c r="JFA98" s="56"/>
      <c r="JFB98" s="56"/>
      <c r="JFC98" s="56"/>
      <c r="JFD98" s="56"/>
      <c r="JFE98" s="56"/>
      <c r="JFF98" s="56"/>
      <c r="JFG98" s="56"/>
      <c r="JFH98" s="56"/>
      <c r="JFI98" s="56"/>
      <c r="JFJ98" s="56"/>
      <c r="JFK98" s="56"/>
      <c r="JFL98" s="56"/>
      <c r="JFM98" s="56"/>
      <c r="JFN98" s="56"/>
      <c r="JFO98" s="56"/>
      <c r="JFP98" s="56"/>
      <c r="JFQ98" s="56"/>
      <c r="JFR98" s="56"/>
      <c r="JFS98" s="56"/>
      <c r="JFT98" s="56"/>
      <c r="JFU98" s="56"/>
      <c r="JFV98" s="56"/>
      <c r="JFW98" s="56"/>
      <c r="JFX98" s="56"/>
      <c r="JFY98" s="56"/>
      <c r="JFZ98" s="56"/>
      <c r="JGA98" s="56"/>
      <c r="JGB98" s="56"/>
      <c r="JGC98" s="56"/>
      <c r="JGD98" s="56"/>
      <c r="JGE98" s="56"/>
      <c r="JGF98" s="56"/>
      <c r="JGG98" s="56"/>
      <c r="JGH98" s="56"/>
      <c r="JGI98" s="56"/>
      <c r="JGJ98" s="56"/>
      <c r="JGK98" s="56"/>
      <c r="JGL98" s="56"/>
      <c r="JGM98" s="56"/>
      <c r="JGN98" s="56"/>
      <c r="JGO98" s="56"/>
      <c r="JGP98" s="56"/>
      <c r="JGQ98" s="56"/>
      <c r="JGR98" s="56"/>
      <c r="JGS98" s="56"/>
      <c r="JGT98" s="56"/>
      <c r="JGU98" s="56"/>
      <c r="JGV98" s="56"/>
      <c r="JGW98" s="56"/>
      <c r="JGX98" s="56"/>
      <c r="JGY98" s="56"/>
      <c r="JGZ98" s="56"/>
      <c r="JHA98" s="56"/>
      <c r="JHB98" s="56"/>
      <c r="JHC98" s="56"/>
      <c r="JHD98" s="56"/>
      <c r="JHE98" s="56"/>
      <c r="JHF98" s="56"/>
      <c r="JHG98" s="56"/>
      <c r="JHH98" s="56"/>
      <c r="JHI98" s="56"/>
      <c r="JHJ98" s="56"/>
      <c r="JHK98" s="56"/>
      <c r="JHL98" s="56"/>
      <c r="JHM98" s="56"/>
      <c r="JHN98" s="56"/>
      <c r="JHO98" s="56"/>
      <c r="JHP98" s="56"/>
      <c r="JHQ98" s="56"/>
      <c r="JHR98" s="56"/>
      <c r="JHS98" s="56"/>
      <c r="JHT98" s="56"/>
      <c r="JHU98" s="56"/>
      <c r="JHV98" s="56"/>
      <c r="JHW98" s="56"/>
      <c r="JHX98" s="56"/>
      <c r="JHY98" s="56"/>
      <c r="JHZ98" s="56"/>
      <c r="JIA98" s="56"/>
      <c r="JIB98" s="56"/>
      <c r="JIC98" s="56"/>
      <c r="JID98" s="56"/>
      <c r="JIE98" s="56"/>
      <c r="JIF98" s="56"/>
      <c r="JIG98" s="56"/>
      <c r="JIH98" s="56"/>
      <c r="JII98" s="56"/>
      <c r="JIJ98" s="56"/>
      <c r="JIK98" s="56"/>
      <c r="JIL98" s="56"/>
      <c r="JIM98" s="56"/>
      <c r="JIN98" s="56"/>
      <c r="JIO98" s="56"/>
      <c r="JIP98" s="56"/>
      <c r="JIQ98" s="56"/>
      <c r="JIR98" s="56"/>
      <c r="JIS98" s="56"/>
      <c r="JIT98" s="56"/>
      <c r="JIU98" s="56"/>
      <c r="JIV98" s="56"/>
      <c r="JIW98" s="56"/>
      <c r="JIX98" s="56"/>
      <c r="JIY98" s="56"/>
      <c r="JIZ98" s="56"/>
      <c r="JJA98" s="56"/>
      <c r="JJB98" s="56"/>
      <c r="JJC98" s="56"/>
      <c r="JJD98" s="56"/>
      <c r="JJE98" s="56"/>
      <c r="JJF98" s="56"/>
      <c r="JJG98" s="56"/>
      <c r="JJH98" s="56"/>
      <c r="JJI98" s="56"/>
      <c r="JJJ98" s="56"/>
      <c r="JJK98" s="56"/>
      <c r="JJL98" s="56"/>
      <c r="JJM98" s="56"/>
      <c r="JJN98" s="56"/>
      <c r="JJO98" s="56"/>
      <c r="JJP98" s="56"/>
      <c r="JJQ98" s="56"/>
      <c r="JJR98" s="56"/>
      <c r="JJS98" s="56"/>
      <c r="JJT98" s="56"/>
      <c r="JJU98" s="56"/>
      <c r="JJV98" s="56"/>
      <c r="JJW98" s="56"/>
      <c r="JJX98" s="56"/>
      <c r="JJY98" s="56"/>
      <c r="JJZ98" s="56"/>
      <c r="JKA98" s="56"/>
      <c r="JKB98" s="56"/>
      <c r="JKC98" s="56"/>
      <c r="JKD98" s="56"/>
      <c r="JKE98" s="56"/>
      <c r="JKF98" s="56"/>
      <c r="JKG98" s="56"/>
      <c r="JKH98" s="56"/>
      <c r="JKI98" s="56"/>
      <c r="JKJ98" s="56"/>
      <c r="JKK98" s="56"/>
      <c r="JKL98" s="56"/>
      <c r="JKM98" s="56"/>
      <c r="JKN98" s="56"/>
      <c r="JKO98" s="56"/>
      <c r="JKP98" s="56"/>
      <c r="JKQ98" s="56"/>
      <c r="JKR98" s="56"/>
      <c r="JKS98" s="56"/>
      <c r="JKT98" s="56"/>
      <c r="JKU98" s="56"/>
      <c r="JKV98" s="56"/>
      <c r="JKW98" s="56"/>
      <c r="JKX98" s="56"/>
      <c r="JKY98" s="56"/>
      <c r="JKZ98" s="56"/>
      <c r="JLA98" s="56"/>
      <c r="JLB98" s="56"/>
      <c r="JLC98" s="56"/>
      <c r="JLD98" s="56"/>
      <c r="JLE98" s="56"/>
      <c r="JLF98" s="56"/>
      <c r="JLG98" s="56"/>
      <c r="JLH98" s="56"/>
      <c r="JLI98" s="56"/>
      <c r="JLJ98" s="56"/>
      <c r="JLK98" s="56"/>
      <c r="JLL98" s="56"/>
      <c r="JLM98" s="56"/>
      <c r="JLN98" s="56"/>
      <c r="JLO98" s="56"/>
      <c r="JLP98" s="56"/>
      <c r="JLQ98" s="56"/>
      <c r="JLR98" s="56"/>
      <c r="JLS98" s="56"/>
      <c r="JLT98" s="56"/>
      <c r="JLU98" s="56"/>
      <c r="JLV98" s="56"/>
      <c r="JLW98" s="56"/>
      <c r="JLX98" s="56"/>
      <c r="JLY98" s="56"/>
      <c r="JLZ98" s="56"/>
      <c r="JMA98" s="56"/>
      <c r="JMB98" s="56"/>
      <c r="JMC98" s="56"/>
      <c r="JMD98" s="56"/>
      <c r="JME98" s="56"/>
      <c r="JMF98" s="56"/>
      <c r="JMG98" s="56"/>
      <c r="JMH98" s="56"/>
      <c r="JMI98" s="56"/>
      <c r="JMJ98" s="56"/>
      <c r="JMK98" s="56"/>
      <c r="JML98" s="56"/>
      <c r="JMM98" s="56"/>
      <c r="JMN98" s="56"/>
      <c r="JMO98" s="56"/>
      <c r="JMP98" s="56"/>
      <c r="JMQ98" s="56"/>
      <c r="JMR98" s="56"/>
      <c r="JMS98" s="56"/>
      <c r="JMT98" s="56"/>
      <c r="JMU98" s="56"/>
      <c r="JMV98" s="56"/>
      <c r="JMW98" s="56"/>
      <c r="JMX98" s="56"/>
      <c r="JMY98" s="56"/>
      <c r="JMZ98" s="56"/>
      <c r="JNA98" s="56"/>
      <c r="JNB98" s="56"/>
      <c r="JNC98" s="56"/>
      <c r="JND98" s="56"/>
      <c r="JNE98" s="56"/>
      <c r="JNF98" s="56"/>
      <c r="JNG98" s="56"/>
      <c r="JNH98" s="56"/>
      <c r="JNI98" s="56"/>
      <c r="JNJ98" s="56"/>
      <c r="JNK98" s="56"/>
      <c r="JNL98" s="56"/>
      <c r="JNM98" s="56"/>
      <c r="JNN98" s="56"/>
      <c r="JNO98" s="56"/>
      <c r="JNP98" s="56"/>
      <c r="JNQ98" s="56"/>
      <c r="JNR98" s="56"/>
      <c r="JNS98" s="56"/>
      <c r="JNT98" s="56"/>
      <c r="JNU98" s="56"/>
      <c r="JNV98" s="56"/>
      <c r="JNW98" s="56"/>
      <c r="JNX98" s="56"/>
      <c r="JNY98" s="56"/>
      <c r="JNZ98" s="56"/>
      <c r="JOA98" s="56"/>
      <c r="JOB98" s="56"/>
      <c r="JOC98" s="56"/>
      <c r="JOD98" s="56"/>
      <c r="JOE98" s="56"/>
      <c r="JOF98" s="56"/>
      <c r="JOG98" s="56"/>
      <c r="JOH98" s="56"/>
      <c r="JOI98" s="56"/>
      <c r="JOJ98" s="56"/>
      <c r="JOK98" s="56"/>
      <c r="JOL98" s="56"/>
      <c r="JOM98" s="56"/>
      <c r="JON98" s="56"/>
      <c r="JOO98" s="56"/>
      <c r="JOP98" s="56"/>
      <c r="JOQ98" s="56"/>
      <c r="JOR98" s="56"/>
      <c r="JOS98" s="56"/>
      <c r="JOT98" s="56"/>
      <c r="JOU98" s="56"/>
      <c r="JOV98" s="56"/>
      <c r="JOW98" s="56"/>
      <c r="JOX98" s="56"/>
      <c r="JOY98" s="56"/>
      <c r="JOZ98" s="56"/>
      <c r="JPA98" s="56"/>
      <c r="JPB98" s="56"/>
      <c r="JPC98" s="56"/>
      <c r="JPD98" s="56"/>
      <c r="JPE98" s="56"/>
      <c r="JPF98" s="56"/>
      <c r="JPG98" s="56"/>
      <c r="JPH98" s="56"/>
      <c r="JPI98" s="56"/>
      <c r="JPJ98" s="56"/>
      <c r="JPK98" s="56"/>
      <c r="JPL98" s="56"/>
      <c r="JPM98" s="56"/>
      <c r="JPN98" s="56"/>
      <c r="JPO98" s="56"/>
      <c r="JPP98" s="56"/>
      <c r="JPQ98" s="56"/>
      <c r="JPR98" s="56"/>
      <c r="JPS98" s="56"/>
      <c r="JPT98" s="56"/>
      <c r="JPU98" s="56"/>
      <c r="JPV98" s="56"/>
      <c r="JPW98" s="56"/>
      <c r="JPX98" s="56"/>
      <c r="JPY98" s="56"/>
      <c r="JPZ98" s="56"/>
      <c r="JQA98" s="56"/>
      <c r="JQB98" s="56"/>
      <c r="JQC98" s="56"/>
      <c r="JQD98" s="56"/>
      <c r="JQE98" s="56"/>
      <c r="JQF98" s="56"/>
      <c r="JQG98" s="56"/>
      <c r="JQH98" s="56"/>
      <c r="JQI98" s="56"/>
      <c r="JQJ98" s="56"/>
      <c r="JQK98" s="56"/>
      <c r="JQL98" s="56"/>
      <c r="JQM98" s="56"/>
      <c r="JQN98" s="56"/>
      <c r="JQO98" s="56"/>
      <c r="JQP98" s="56"/>
      <c r="JQQ98" s="56"/>
      <c r="JQR98" s="56"/>
      <c r="JQS98" s="56"/>
      <c r="JQT98" s="56"/>
      <c r="JQU98" s="56"/>
      <c r="JQV98" s="56"/>
      <c r="JQW98" s="56"/>
      <c r="JQX98" s="56"/>
      <c r="JQY98" s="56"/>
      <c r="JQZ98" s="56"/>
      <c r="JRA98" s="56"/>
      <c r="JRB98" s="56"/>
      <c r="JRC98" s="56"/>
      <c r="JRD98" s="56"/>
      <c r="JRE98" s="56"/>
      <c r="JRF98" s="56"/>
      <c r="JRG98" s="56"/>
      <c r="JRH98" s="56"/>
      <c r="JRI98" s="56"/>
      <c r="JRJ98" s="56"/>
      <c r="JRK98" s="56"/>
      <c r="JRL98" s="56"/>
      <c r="JRM98" s="56"/>
      <c r="JRN98" s="56"/>
      <c r="JRO98" s="56"/>
      <c r="JRP98" s="56"/>
      <c r="JRQ98" s="56"/>
      <c r="JRR98" s="56"/>
      <c r="JRS98" s="56"/>
      <c r="JRT98" s="56"/>
      <c r="JRU98" s="56"/>
      <c r="JRV98" s="56"/>
      <c r="JRW98" s="56"/>
      <c r="JRX98" s="56"/>
      <c r="JRY98" s="56"/>
      <c r="JRZ98" s="56"/>
      <c r="JSA98" s="56"/>
      <c r="JSB98" s="56"/>
      <c r="JSC98" s="56"/>
      <c r="JSD98" s="56"/>
      <c r="JSE98" s="56"/>
      <c r="JSF98" s="56"/>
      <c r="JSG98" s="56"/>
      <c r="JSH98" s="56"/>
      <c r="JSI98" s="56"/>
      <c r="JSJ98" s="56"/>
      <c r="JSK98" s="56"/>
      <c r="JSL98" s="56"/>
      <c r="JSM98" s="56"/>
      <c r="JSN98" s="56"/>
      <c r="JSO98" s="56"/>
      <c r="JSP98" s="56"/>
      <c r="JSQ98" s="56"/>
      <c r="JSR98" s="56"/>
      <c r="JSS98" s="56"/>
      <c r="JST98" s="56"/>
      <c r="JSU98" s="56"/>
      <c r="JSV98" s="56"/>
      <c r="JSW98" s="56"/>
      <c r="JSX98" s="56"/>
      <c r="JSY98" s="56"/>
      <c r="JSZ98" s="56"/>
      <c r="JTA98" s="56"/>
      <c r="JTB98" s="56"/>
      <c r="JTC98" s="56"/>
      <c r="JTD98" s="56"/>
      <c r="JTE98" s="56"/>
      <c r="JTF98" s="56"/>
      <c r="JTG98" s="56"/>
      <c r="JTH98" s="56"/>
      <c r="JTI98" s="56"/>
      <c r="JTJ98" s="56"/>
      <c r="JTK98" s="56"/>
      <c r="JTL98" s="56"/>
      <c r="JTM98" s="56"/>
      <c r="JTN98" s="56"/>
      <c r="JTO98" s="56"/>
      <c r="JTP98" s="56"/>
      <c r="JTQ98" s="56"/>
      <c r="JTR98" s="56"/>
      <c r="JTS98" s="56"/>
      <c r="JTT98" s="56"/>
      <c r="JTU98" s="56"/>
      <c r="JTV98" s="56"/>
      <c r="JTW98" s="56"/>
      <c r="JTX98" s="56"/>
      <c r="JTY98" s="56"/>
      <c r="JTZ98" s="56"/>
      <c r="JUA98" s="56"/>
      <c r="JUB98" s="56"/>
      <c r="JUC98" s="56"/>
      <c r="JUD98" s="56"/>
      <c r="JUE98" s="56"/>
      <c r="JUF98" s="56"/>
      <c r="JUG98" s="56"/>
      <c r="JUH98" s="56"/>
      <c r="JUI98" s="56"/>
      <c r="JUJ98" s="56"/>
      <c r="JUK98" s="56"/>
      <c r="JUL98" s="56"/>
      <c r="JUM98" s="56"/>
      <c r="JUN98" s="56"/>
      <c r="JUO98" s="56"/>
      <c r="JUP98" s="56"/>
      <c r="JUQ98" s="56"/>
      <c r="JUR98" s="56"/>
      <c r="JUS98" s="56"/>
      <c r="JUT98" s="56"/>
      <c r="JUU98" s="56"/>
      <c r="JUV98" s="56"/>
      <c r="JUW98" s="56"/>
      <c r="JUX98" s="56"/>
      <c r="JUY98" s="56"/>
      <c r="JUZ98" s="56"/>
      <c r="JVA98" s="56"/>
      <c r="JVB98" s="56"/>
      <c r="JVC98" s="56"/>
      <c r="JVD98" s="56"/>
      <c r="JVE98" s="56"/>
      <c r="JVF98" s="56"/>
      <c r="JVG98" s="56"/>
      <c r="JVH98" s="56"/>
      <c r="JVI98" s="56"/>
      <c r="JVJ98" s="56"/>
      <c r="JVK98" s="56"/>
      <c r="JVL98" s="56"/>
      <c r="JVM98" s="56"/>
      <c r="JVN98" s="56"/>
      <c r="JVO98" s="56"/>
      <c r="JVP98" s="56"/>
      <c r="JVQ98" s="56"/>
      <c r="JVR98" s="56"/>
      <c r="JVS98" s="56"/>
      <c r="JVT98" s="56"/>
      <c r="JVU98" s="56"/>
      <c r="JVV98" s="56"/>
      <c r="JVW98" s="56"/>
      <c r="JVX98" s="56"/>
      <c r="JVY98" s="56"/>
      <c r="JVZ98" s="56"/>
      <c r="JWA98" s="56"/>
      <c r="JWB98" s="56"/>
      <c r="JWC98" s="56"/>
      <c r="JWD98" s="56"/>
      <c r="JWE98" s="56"/>
      <c r="JWF98" s="56"/>
      <c r="JWG98" s="56"/>
      <c r="JWH98" s="56"/>
      <c r="JWI98" s="56"/>
      <c r="JWJ98" s="56"/>
      <c r="JWK98" s="56"/>
      <c r="JWL98" s="56"/>
      <c r="JWM98" s="56"/>
      <c r="JWN98" s="56"/>
      <c r="JWO98" s="56"/>
      <c r="JWP98" s="56"/>
      <c r="JWQ98" s="56"/>
      <c r="JWR98" s="56"/>
      <c r="JWS98" s="56"/>
      <c r="JWT98" s="56"/>
      <c r="JWU98" s="56"/>
      <c r="JWV98" s="56"/>
      <c r="JWW98" s="56"/>
      <c r="JWX98" s="56"/>
      <c r="JWY98" s="56"/>
      <c r="JWZ98" s="56"/>
      <c r="JXA98" s="56"/>
      <c r="JXB98" s="56"/>
      <c r="JXC98" s="56"/>
      <c r="JXD98" s="56"/>
      <c r="JXE98" s="56"/>
      <c r="JXF98" s="56"/>
      <c r="JXG98" s="56"/>
      <c r="JXH98" s="56"/>
      <c r="JXI98" s="56"/>
      <c r="JXJ98" s="56"/>
      <c r="JXK98" s="56"/>
      <c r="JXL98" s="56"/>
      <c r="JXM98" s="56"/>
      <c r="JXN98" s="56"/>
      <c r="JXO98" s="56"/>
      <c r="JXP98" s="56"/>
      <c r="JXQ98" s="56"/>
      <c r="JXR98" s="56"/>
      <c r="JXS98" s="56"/>
      <c r="JXT98" s="56"/>
      <c r="JXU98" s="56"/>
      <c r="JXV98" s="56"/>
      <c r="JXW98" s="56"/>
      <c r="JXX98" s="56"/>
      <c r="JXY98" s="56"/>
      <c r="JXZ98" s="56"/>
      <c r="JYA98" s="56"/>
      <c r="JYB98" s="56"/>
      <c r="JYC98" s="56"/>
      <c r="JYD98" s="56"/>
      <c r="JYE98" s="56"/>
      <c r="JYF98" s="56"/>
      <c r="JYG98" s="56"/>
      <c r="JYH98" s="56"/>
      <c r="JYI98" s="56"/>
      <c r="JYJ98" s="56"/>
      <c r="JYK98" s="56"/>
      <c r="JYL98" s="56"/>
      <c r="JYM98" s="56"/>
      <c r="JYN98" s="56"/>
      <c r="JYO98" s="56"/>
      <c r="JYP98" s="56"/>
      <c r="JYQ98" s="56"/>
      <c r="JYR98" s="56"/>
      <c r="JYS98" s="56"/>
      <c r="JYT98" s="56"/>
      <c r="JYU98" s="56"/>
      <c r="JYV98" s="56"/>
      <c r="JYW98" s="56"/>
      <c r="JYX98" s="56"/>
      <c r="JYY98" s="56"/>
      <c r="JYZ98" s="56"/>
      <c r="JZA98" s="56"/>
      <c r="JZB98" s="56"/>
      <c r="JZC98" s="56"/>
      <c r="JZD98" s="56"/>
      <c r="JZE98" s="56"/>
      <c r="JZF98" s="56"/>
      <c r="JZG98" s="56"/>
      <c r="JZH98" s="56"/>
      <c r="JZI98" s="56"/>
      <c r="JZJ98" s="56"/>
      <c r="JZK98" s="56"/>
      <c r="JZL98" s="56"/>
      <c r="JZM98" s="56"/>
      <c r="JZN98" s="56"/>
      <c r="JZO98" s="56"/>
      <c r="JZP98" s="56"/>
      <c r="JZQ98" s="56"/>
      <c r="JZR98" s="56"/>
      <c r="JZS98" s="56"/>
      <c r="JZT98" s="56"/>
      <c r="JZU98" s="56"/>
      <c r="JZV98" s="56"/>
      <c r="JZW98" s="56"/>
      <c r="JZX98" s="56"/>
      <c r="JZY98" s="56"/>
      <c r="JZZ98" s="56"/>
      <c r="KAA98" s="56"/>
      <c r="KAB98" s="56"/>
      <c r="KAC98" s="56"/>
      <c r="KAD98" s="56"/>
      <c r="KAE98" s="56"/>
      <c r="KAF98" s="56"/>
      <c r="KAG98" s="56"/>
      <c r="KAH98" s="56"/>
      <c r="KAI98" s="56"/>
      <c r="KAJ98" s="56"/>
      <c r="KAK98" s="56"/>
      <c r="KAL98" s="56"/>
      <c r="KAM98" s="56"/>
      <c r="KAN98" s="56"/>
      <c r="KAO98" s="56"/>
      <c r="KAP98" s="56"/>
      <c r="KAQ98" s="56"/>
      <c r="KAR98" s="56"/>
      <c r="KAS98" s="56"/>
      <c r="KAT98" s="56"/>
      <c r="KAU98" s="56"/>
      <c r="KAV98" s="56"/>
      <c r="KAW98" s="56"/>
      <c r="KAX98" s="56"/>
      <c r="KAY98" s="56"/>
      <c r="KAZ98" s="56"/>
      <c r="KBA98" s="56"/>
      <c r="KBB98" s="56"/>
      <c r="KBC98" s="56"/>
      <c r="KBD98" s="56"/>
      <c r="KBE98" s="56"/>
      <c r="KBF98" s="56"/>
      <c r="KBG98" s="56"/>
      <c r="KBH98" s="56"/>
      <c r="KBI98" s="56"/>
      <c r="KBJ98" s="56"/>
      <c r="KBK98" s="56"/>
      <c r="KBL98" s="56"/>
      <c r="KBM98" s="56"/>
      <c r="KBN98" s="56"/>
      <c r="KBO98" s="56"/>
      <c r="KBP98" s="56"/>
      <c r="KBQ98" s="56"/>
      <c r="KBR98" s="56"/>
      <c r="KBS98" s="56"/>
      <c r="KBT98" s="56"/>
      <c r="KBU98" s="56"/>
      <c r="KBV98" s="56"/>
      <c r="KBW98" s="56"/>
      <c r="KBX98" s="56"/>
      <c r="KBY98" s="56"/>
      <c r="KBZ98" s="56"/>
      <c r="KCA98" s="56"/>
      <c r="KCB98" s="56"/>
      <c r="KCC98" s="56"/>
      <c r="KCD98" s="56"/>
      <c r="KCE98" s="56"/>
      <c r="KCF98" s="56"/>
      <c r="KCG98" s="56"/>
      <c r="KCH98" s="56"/>
      <c r="KCI98" s="56"/>
      <c r="KCJ98" s="56"/>
      <c r="KCK98" s="56"/>
      <c r="KCL98" s="56"/>
      <c r="KCM98" s="56"/>
      <c r="KCN98" s="56"/>
      <c r="KCO98" s="56"/>
      <c r="KCP98" s="56"/>
      <c r="KCQ98" s="56"/>
      <c r="KCR98" s="56"/>
      <c r="KCS98" s="56"/>
      <c r="KCT98" s="56"/>
      <c r="KCU98" s="56"/>
      <c r="KCV98" s="56"/>
      <c r="KCW98" s="56"/>
      <c r="KCX98" s="56"/>
      <c r="KCY98" s="56"/>
      <c r="KCZ98" s="56"/>
      <c r="KDA98" s="56"/>
      <c r="KDB98" s="56"/>
      <c r="KDC98" s="56"/>
      <c r="KDD98" s="56"/>
      <c r="KDE98" s="56"/>
      <c r="KDF98" s="56"/>
      <c r="KDG98" s="56"/>
      <c r="KDH98" s="56"/>
      <c r="KDI98" s="56"/>
      <c r="KDJ98" s="56"/>
      <c r="KDK98" s="56"/>
      <c r="KDL98" s="56"/>
      <c r="KDM98" s="56"/>
      <c r="KDN98" s="56"/>
      <c r="KDO98" s="56"/>
      <c r="KDP98" s="56"/>
      <c r="KDQ98" s="56"/>
      <c r="KDR98" s="56"/>
      <c r="KDS98" s="56"/>
      <c r="KDT98" s="56"/>
      <c r="KDU98" s="56"/>
      <c r="KDV98" s="56"/>
      <c r="KDW98" s="56"/>
      <c r="KDX98" s="56"/>
      <c r="KDY98" s="56"/>
      <c r="KDZ98" s="56"/>
      <c r="KEA98" s="56"/>
      <c r="KEB98" s="56"/>
      <c r="KEC98" s="56"/>
      <c r="KED98" s="56"/>
      <c r="KEE98" s="56"/>
      <c r="KEF98" s="56"/>
      <c r="KEG98" s="56"/>
      <c r="KEH98" s="56"/>
      <c r="KEI98" s="56"/>
      <c r="KEJ98" s="56"/>
      <c r="KEK98" s="56"/>
      <c r="KEL98" s="56"/>
      <c r="KEM98" s="56"/>
      <c r="KEN98" s="56"/>
      <c r="KEO98" s="56"/>
      <c r="KEP98" s="56"/>
      <c r="KEQ98" s="56"/>
      <c r="KER98" s="56"/>
      <c r="KES98" s="56"/>
      <c r="KET98" s="56"/>
      <c r="KEU98" s="56"/>
      <c r="KEV98" s="56"/>
      <c r="KEW98" s="56"/>
      <c r="KEX98" s="56"/>
      <c r="KEY98" s="56"/>
      <c r="KEZ98" s="56"/>
      <c r="KFA98" s="56"/>
      <c r="KFB98" s="56"/>
      <c r="KFC98" s="56"/>
      <c r="KFD98" s="56"/>
      <c r="KFE98" s="56"/>
      <c r="KFF98" s="56"/>
      <c r="KFG98" s="56"/>
      <c r="KFH98" s="56"/>
      <c r="KFI98" s="56"/>
      <c r="KFJ98" s="56"/>
      <c r="KFK98" s="56"/>
      <c r="KFL98" s="56"/>
      <c r="KFM98" s="56"/>
      <c r="KFN98" s="56"/>
      <c r="KFO98" s="56"/>
      <c r="KFP98" s="56"/>
      <c r="KFQ98" s="56"/>
      <c r="KFR98" s="56"/>
      <c r="KFS98" s="56"/>
      <c r="KFT98" s="56"/>
      <c r="KFU98" s="56"/>
      <c r="KFV98" s="56"/>
      <c r="KFW98" s="56"/>
      <c r="KFX98" s="56"/>
      <c r="KFY98" s="56"/>
      <c r="KFZ98" s="56"/>
      <c r="KGA98" s="56"/>
      <c r="KGB98" s="56"/>
      <c r="KGC98" s="56"/>
      <c r="KGD98" s="56"/>
      <c r="KGE98" s="56"/>
      <c r="KGF98" s="56"/>
      <c r="KGG98" s="56"/>
      <c r="KGH98" s="56"/>
      <c r="KGI98" s="56"/>
      <c r="KGJ98" s="56"/>
      <c r="KGK98" s="56"/>
      <c r="KGL98" s="56"/>
      <c r="KGM98" s="56"/>
      <c r="KGN98" s="56"/>
      <c r="KGO98" s="56"/>
      <c r="KGP98" s="56"/>
      <c r="KGQ98" s="56"/>
      <c r="KGR98" s="56"/>
      <c r="KGS98" s="56"/>
      <c r="KGT98" s="56"/>
      <c r="KGU98" s="56"/>
      <c r="KGV98" s="56"/>
      <c r="KGW98" s="56"/>
      <c r="KGX98" s="56"/>
      <c r="KGY98" s="56"/>
      <c r="KGZ98" s="56"/>
      <c r="KHA98" s="56"/>
      <c r="KHB98" s="56"/>
      <c r="KHC98" s="56"/>
      <c r="KHD98" s="56"/>
      <c r="KHE98" s="56"/>
      <c r="KHF98" s="56"/>
      <c r="KHG98" s="56"/>
      <c r="KHH98" s="56"/>
      <c r="KHI98" s="56"/>
      <c r="KHJ98" s="56"/>
      <c r="KHK98" s="56"/>
      <c r="KHL98" s="56"/>
      <c r="KHM98" s="56"/>
      <c r="KHN98" s="56"/>
      <c r="KHO98" s="56"/>
      <c r="KHP98" s="56"/>
      <c r="KHQ98" s="56"/>
      <c r="KHR98" s="56"/>
      <c r="KHS98" s="56"/>
      <c r="KHT98" s="56"/>
      <c r="KHU98" s="56"/>
      <c r="KHV98" s="56"/>
      <c r="KHW98" s="56"/>
      <c r="KHX98" s="56"/>
      <c r="KHY98" s="56"/>
      <c r="KHZ98" s="56"/>
      <c r="KIA98" s="56"/>
      <c r="KIB98" s="56"/>
      <c r="KIC98" s="56"/>
      <c r="KID98" s="56"/>
      <c r="KIE98" s="56"/>
      <c r="KIF98" s="56"/>
      <c r="KIG98" s="56"/>
      <c r="KIH98" s="56"/>
      <c r="KII98" s="56"/>
      <c r="KIJ98" s="56"/>
      <c r="KIK98" s="56"/>
      <c r="KIL98" s="56"/>
      <c r="KIM98" s="56"/>
      <c r="KIN98" s="56"/>
      <c r="KIO98" s="56"/>
      <c r="KIP98" s="56"/>
      <c r="KIQ98" s="56"/>
      <c r="KIR98" s="56"/>
      <c r="KIS98" s="56"/>
      <c r="KIT98" s="56"/>
      <c r="KIU98" s="56"/>
      <c r="KIV98" s="56"/>
      <c r="KIW98" s="56"/>
      <c r="KIX98" s="56"/>
      <c r="KIY98" s="56"/>
      <c r="KIZ98" s="56"/>
      <c r="KJA98" s="56"/>
      <c r="KJB98" s="56"/>
      <c r="KJC98" s="56"/>
      <c r="KJD98" s="56"/>
      <c r="KJE98" s="56"/>
      <c r="KJF98" s="56"/>
      <c r="KJG98" s="56"/>
      <c r="KJH98" s="56"/>
      <c r="KJI98" s="56"/>
      <c r="KJJ98" s="56"/>
      <c r="KJK98" s="56"/>
      <c r="KJL98" s="56"/>
      <c r="KJM98" s="56"/>
      <c r="KJN98" s="56"/>
      <c r="KJO98" s="56"/>
      <c r="KJP98" s="56"/>
      <c r="KJQ98" s="56"/>
      <c r="KJR98" s="56"/>
      <c r="KJS98" s="56"/>
      <c r="KJT98" s="56"/>
      <c r="KJU98" s="56"/>
      <c r="KJV98" s="56"/>
      <c r="KJW98" s="56"/>
      <c r="KJX98" s="56"/>
      <c r="KJY98" s="56"/>
      <c r="KJZ98" s="56"/>
      <c r="KKA98" s="56"/>
      <c r="KKB98" s="56"/>
      <c r="KKC98" s="56"/>
      <c r="KKD98" s="56"/>
      <c r="KKE98" s="56"/>
      <c r="KKF98" s="56"/>
      <c r="KKG98" s="56"/>
      <c r="KKH98" s="56"/>
      <c r="KKI98" s="56"/>
      <c r="KKJ98" s="56"/>
      <c r="KKK98" s="56"/>
      <c r="KKL98" s="56"/>
      <c r="KKM98" s="56"/>
      <c r="KKN98" s="56"/>
      <c r="KKO98" s="56"/>
      <c r="KKP98" s="56"/>
      <c r="KKQ98" s="56"/>
      <c r="KKR98" s="56"/>
      <c r="KKS98" s="56"/>
      <c r="KKT98" s="56"/>
      <c r="KKU98" s="56"/>
      <c r="KKV98" s="56"/>
      <c r="KKW98" s="56"/>
      <c r="KKX98" s="56"/>
      <c r="KKY98" s="56"/>
      <c r="KKZ98" s="56"/>
      <c r="KLA98" s="56"/>
      <c r="KLB98" s="56"/>
      <c r="KLC98" s="56"/>
      <c r="KLD98" s="56"/>
      <c r="KLE98" s="56"/>
      <c r="KLF98" s="56"/>
      <c r="KLG98" s="56"/>
      <c r="KLH98" s="56"/>
      <c r="KLI98" s="56"/>
      <c r="KLJ98" s="56"/>
      <c r="KLK98" s="56"/>
      <c r="KLL98" s="56"/>
      <c r="KLM98" s="56"/>
      <c r="KLN98" s="56"/>
      <c r="KLO98" s="56"/>
      <c r="KLP98" s="56"/>
      <c r="KLQ98" s="56"/>
      <c r="KLR98" s="56"/>
      <c r="KLS98" s="56"/>
      <c r="KLT98" s="56"/>
      <c r="KLU98" s="56"/>
      <c r="KLV98" s="56"/>
      <c r="KLW98" s="56"/>
      <c r="KLX98" s="56"/>
      <c r="KLY98" s="56"/>
      <c r="KLZ98" s="56"/>
      <c r="KMA98" s="56"/>
      <c r="KMB98" s="56"/>
      <c r="KMC98" s="56"/>
      <c r="KMD98" s="56"/>
      <c r="KME98" s="56"/>
      <c r="KMF98" s="56"/>
      <c r="KMG98" s="56"/>
      <c r="KMH98" s="56"/>
      <c r="KMI98" s="56"/>
      <c r="KMJ98" s="56"/>
      <c r="KMK98" s="56"/>
      <c r="KML98" s="56"/>
      <c r="KMM98" s="56"/>
      <c r="KMN98" s="56"/>
      <c r="KMO98" s="56"/>
      <c r="KMP98" s="56"/>
      <c r="KMQ98" s="56"/>
      <c r="KMR98" s="56"/>
      <c r="KMS98" s="56"/>
      <c r="KMT98" s="56"/>
      <c r="KMU98" s="56"/>
      <c r="KMV98" s="56"/>
      <c r="KMW98" s="56"/>
      <c r="KMX98" s="56"/>
      <c r="KMY98" s="56"/>
      <c r="KMZ98" s="56"/>
      <c r="KNA98" s="56"/>
      <c r="KNB98" s="56"/>
      <c r="KNC98" s="56"/>
      <c r="KND98" s="56"/>
      <c r="KNE98" s="56"/>
      <c r="KNF98" s="56"/>
      <c r="KNG98" s="56"/>
      <c r="KNH98" s="56"/>
      <c r="KNI98" s="56"/>
      <c r="KNJ98" s="56"/>
      <c r="KNK98" s="56"/>
      <c r="KNL98" s="56"/>
      <c r="KNM98" s="56"/>
      <c r="KNN98" s="56"/>
      <c r="KNO98" s="56"/>
      <c r="KNP98" s="56"/>
      <c r="KNQ98" s="56"/>
      <c r="KNR98" s="56"/>
      <c r="KNS98" s="56"/>
      <c r="KNT98" s="56"/>
      <c r="KNU98" s="56"/>
      <c r="KNV98" s="56"/>
      <c r="KNW98" s="56"/>
      <c r="KNX98" s="56"/>
      <c r="KNY98" s="56"/>
      <c r="KNZ98" s="56"/>
      <c r="KOA98" s="56"/>
      <c r="KOB98" s="56"/>
      <c r="KOC98" s="56"/>
      <c r="KOD98" s="56"/>
      <c r="KOE98" s="56"/>
      <c r="KOF98" s="56"/>
      <c r="KOG98" s="56"/>
      <c r="KOH98" s="56"/>
      <c r="KOI98" s="56"/>
      <c r="KOJ98" s="56"/>
      <c r="KOK98" s="56"/>
      <c r="KOL98" s="56"/>
      <c r="KOM98" s="56"/>
      <c r="KON98" s="56"/>
      <c r="KOO98" s="56"/>
      <c r="KOP98" s="56"/>
      <c r="KOQ98" s="56"/>
      <c r="KOR98" s="56"/>
      <c r="KOS98" s="56"/>
      <c r="KOT98" s="56"/>
      <c r="KOU98" s="56"/>
      <c r="KOV98" s="56"/>
      <c r="KOW98" s="56"/>
      <c r="KOX98" s="56"/>
      <c r="KOY98" s="56"/>
      <c r="KOZ98" s="56"/>
      <c r="KPA98" s="56"/>
      <c r="KPB98" s="56"/>
      <c r="KPC98" s="56"/>
      <c r="KPD98" s="56"/>
      <c r="KPE98" s="56"/>
      <c r="KPF98" s="56"/>
      <c r="KPG98" s="56"/>
      <c r="KPH98" s="56"/>
      <c r="KPI98" s="56"/>
      <c r="KPJ98" s="56"/>
      <c r="KPK98" s="56"/>
      <c r="KPL98" s="56"/>
      <c r="KPM98" s="56"/>
      <c r="KPN98" s="56"/>
      <c r="KPO98" s="56"/>
      <c r="KPP98" s="56"/>
      <c r="KPQ98" s="56"/>
      <c r="KPR98" s="56"/>
      <c r="KPS98" s="56"/>
      <c r="KPT98" s="56"/>
      <c r="KPU98" s="56"/>
      <c r="KPV98" s="56"/>
      <c r="KPW98" s="56"/>
      <c r="KPX98" s="56"/>
      <c r="KPY98" s="56"/>
      <c r="KPZ98" s="56"/>
      <c r="KQA98" s="56"/>
      <c r="KQB98" s="56"/>
      <c r="KQC98" s="56"/>
      <c r="KQD98" s="56"/>
      <c r="KQE98" s="56"/>
      <c r="KQF98" s="56"/>
      <c r="KQG98" s="56"/>
      <c r="KQH98" s="56"/>
      <c r="KQI98" s="56"/>
      <c r="KQJ98" s="56"/>
      <c r="KQK98" s="56"/>
      <c r="KQL98" s="56"/>
      <c r="KQM98" s="56"/>
      <c r="KQN98" s="56"/>
      <c r="KQO98" s="56"/>
      <c r="KQP98" s="56"/>
      <c r="KQQ98" s="56"/>
      <c r="KQR98" s="56"/>
      <c r="KQS98" s="56"/>
      <c r="KQT98" s="56"/>
      <c r="KQU98" s="56"/>
      <c r="KQV98" s="56"/>
      <c r="KQW98" s="56"/>
      <c r="KQX98" s="56"/>
      <c r="KQY98" s="56"/>
      <c r="KQZ98" s="56"/>
      <c r="KRA98" s="56"/>
      <c r="KRB98" s="56"/>
      <c r="KRC98" s="56"/>
      <c r="KRD98" s="56"/>
      <c r="KRE98" s="56"/>
      <c r="KRF98" s="56"/>
      <c r="KRG98" s="56"/>
      <c r="KRH98" s="56"/>
      <c r="KRI98" s="56"/>
      <c r="KRJ98" s="56"/>
      <c r="KRK98" s="56"/>
      <c r="KRL98" s="56"/>
      <c r="KRM98" s="56"/>
      <c r="KRN98" s="56"/>
      <c r="KRO98" s="56"/>
      <c r="KRP98" s="56"/>
      <c r="KRQ98" s="56"/>
      <c r="KRR98" s="56"/>
      <c r="KRS98" s="56"/>
      <c r="KRT98" s="56"/>
      <c r="KRU98" s="56"/>
      <c r="KRV98" s="56"/>
      <c r="KRW98" s="56"/>
      <c r="KRX98" s="56"/>
      <c r="KRY98" s="56"/>
      <c r="KRZ98" s="56"/>
      <c r="KSA98" s="56"/>
      <c r="KSB98" s="56"/>
      <c r="KSC98" s="56"/>
      <c r="KSD98" s="56"/>
      <c r="KSE98" s="56"/>
      <c r="KSF98" s="56"/>
      <c r="KSG98" s="56"/>
      <c r="KSH98" s="56"/>
      <c r="KSI98" s="56"/>
      <c r="KSJ98" s="56"/>
      <c r="KSK98" s="56"/>
      <c r="KSL98" s="56"/>
      <c r="KSM98" s="56"/>
      <c r="KSN98" s="56"/>
      <c r="KSO98" s="56"/>
      <c r="KSP98" s="56"/>
      <c r="KSQ98" s="56"/>
      <c r="KSR98" s="56"/>
      <c r="KSS98" s="56"/>
      <c r="KST98" s="56"/>
      <c r="KSU98" s="56"/>
      <c r="KSV98" s="56"/>
      <c r="KSW98" s="56"/>
      <c r="KSX98" s="56"/>
      <c r="KSY98" s="56"/>
      <c r="KSZ98" s="56"/>
      <c r="KTA98" s="56"/>
      <c r="KTB98" s="56"/>
      <c r="KTC98" s="56"/>
      <c r="KTD98" s="56"/>
      <c r="KTE98" s="56"/>
      <c r="KTF98" s="56"/>
      <c r="KTG98" s="56"/>
      <c r="KTH98" s="56"/>
      <c r="KTI98" s="56"/>
      <c r="KTJ98" s="56"/>
      <c r="KTK98" s="56"/>
      <c r="KTL98" s="56"/>
      <c r="KTM98" s="56"/>
      <c r="KTN98" s="56"/>
      <c r="KTO98" s="56"/>
      <c r="KTP98" s="56"/>
      <c r="KTQ98" s="56"/>
      <c r="KTR98" s="56"/>
      <c r="KTS98" s="56"/>
      <c r="KTT98" s="56"/>
      <c r="KTU98" s="56"/>
      <c r="KTV98" s="56"/>
      <c r="KTW98" s="56"/>
      <c r="KTX98" s="56"/>
      <c r="KTY98" s="56"/>
      <c r="KTZ98" s="56"/>
      <c r="KUA98" s="56"/>
      <c r="KUB98" s="56"/>
      <c r="KUC98" s="56"/>
      <c r="KUD98" s="56"/>
      <c r="KUE98" s="56"/>
      <c r="KUF98" s="56"/>
      <c r="KUG98" s="56"/>
      <c r="KUH98" s="56"/>
      <c r="KUI98" s="56"/>
      <c r="KUJ98" s="56"/>
      <c r="KUK98" s="56"/>
      <c r="KUL98" s="56"/>
      <c r="KUM98" s="56"/>
      <c r="KUN98" s="56"/>
      <c r="KUO98" s="56"/>
      <c r="KUP98" s="56"/>
      <c r="KUQ98" s="56"/>
      <c r="KUR98" s="56"/>
      <c r="KUS98" s="56"/>
      <c r="KUT98" s="56"/>
      <c r="KUU98" s="56"/>
      <c r="KUV98" s="56"/>
      <c r="KUW98" s="56"/>
      <c r="KUX98" s="56"/>
      <c r="KUY98" s="56"/>
      <c r="KUZ98" s="56"/>
      <c r="KVA98" s="56"/>
      <c r="KVB98" s="56"/>
      <c r="KVC98" s="56"/>
      <c r="KVD98" s="56"/>
      <c r="KVE98" s="56"/>
      <c r="KVF98" s="56"/>
      <c r="KVG98" s="56"/>
      <c r="KVH98" s="56"/>
      <c r="KVI98" s="56"/>
      <c r="KVJ98" s="56"/>
      <c r="KVK98" s="56"/>
      <c r="KVL98" s="56"/>
      <c r="KVM98" s="56"/>
      <c r="KVN98" s="56"/>
      <c r="KVO98" s="56"/>
      <c r="KVP98" s="56"/>
      <c r="KVQ98" s="56"/>
      <c r="KVR98" s="56"/>
      <c r="KVS98" s="56"/>
      <c r="KVT98" s="56"/>
      <c r="KVU98" s="56"/>
      <c r="KVV98" s="56"/>
      <c r="KVW98" s="56"/>
      <c r="KVX98" s="56"/>
      <c r="KVY98" s="56"/>
      <c r="KVZ98" s="56"/>
      <c r="KWA98" s="56"/>
      <c r="KWB98" s="56"/>
      <c r="KWC98" s="56"/>
      <c r="KWD98" s="56"/>
      <c r="KWE98" s="56"/>
      <c r="KWF98" s="56"/>
      <c r="KWG98" s="56"/>
      <c r="KWH98" s="56"/>
      <c r="KWI98" s="56"/>
      <c r="KWJ98" s="56"/>
      <c r="KWK98" s="56"/>
      <c r="KWL98" s="56"/>
      <c r="KWM98" s="56"/>
      <c r="KWN98" s="56"/>
      <c r="KWO98" s="56"/>
      <c r="KWP98" s="56"/>
      <c r="KWQ98" s="56"/>
      <c r="KWR98" s="56"/>
      <c r="KWS98" s="56"/>
      <c r="KWT98" s="56"/>
      <c r="KWU98" s="56"/>
      <c r="KWV98" s="56"/>
      <c r="KWW98" s="56"/>
      <c r="KWX98" s="56"/>
      <c r="KWY98" s="56"/>
      <c r="KWZ98" s="56"/>
      <c r="KXA98" s="56"/>
      <c r="KXB98" s="56"/>
      <c r="KXC98" s="56"/>
      <c r="KXD98" s="56"/>
      <c r="KXE98" s="56"/>
      <c r="KXF98" s="56"/>
      <c r="KXG98" s="56"/>
      <c r="KXH98" s="56"/>
      <c r="KXI98" s="56"/>
      <c r="KXJ98" s="56"/>
      <c r="KXK98" s="56"/>
      <c r="KXL98" s="56"/>
      <c r="KXM98" s="56"/>
      <c r="KXN98" s="56"/>
      <c r="KXO98" s="56"/>
      <c r="KXP98" s="56"/>
      <c r="KXQ98" s="56"/>
      <c r="KXR98" s="56"/>
      <c r="KXS98" s="56"/>
      <c r="KXT98" s="56"/>
      <c r="KXU98" s="56"/>
      <c r="KXV98" s="56"/>
      <c r="KXW98" s="56"/>
      <c r="KXX98" s="56"/>
      <c r="KXY98" s="56"/>
      <c r="KXZ98" s="56"/>
      <c r="KYA98" s="56"/>
      <c r="KYB98" s="56"/>
      <c r="KYC98" s="56"/>
      <c r="KYD98" s="56"/>
      <c r="KYE98" s="56"/>
      <c r="KYF98" s="56"/>
      <c r="KYG98" s="56"/>
      <c r="KYH98" s="56"/>
      <c r="KYI98" s="56"/>
      <c r="KYJ98" s="56"/>
      <c r="KYK98" s="56"/>
      <c r="KYL98" s="56"/>
      <c r="KYM98" s="56"/>
      <c r="KYN98" s="56"/>
      <c r="KYO98" s="56"/>
      <c r="KYP98" s="56"/>
      <c r="KYQ98" s="56"/>
      <c r="KYR98" s="56"/>
      <c r="KYS98" s="56"/>
      <c r="KYT98" s="56"/>
      <c r="KYU98" s="56"/>
      <c r="KYV98" s="56"/>
      <c r="KYW98" s="56"/>
      <c r="KYX98" s="56"/>
      <c r="KYY98" s="56"/>
      <c r="KYZ98" s="56"/>
      <c r="KZA98" s="56"/>
      <c r="KZB98" s="56"/>
      <c r="KZC98" s="56"/>
      <c r="KZD98" s="56"/>
      <c r="KZE98" s="56"/>
      <c r="KZF98" s="56"/>
      <c r="KZG98" s="56"/>
      <c r="KZH98" s="56"/>
      <c r="KZI98" s="56"/>
      <c r="KZJ98" s="56"/>
      <c r="KZK98" s="56"/>
      <c r="KZL98" s="56"/>
      <c r="KZM98" s="56"/>
      <c r="KZN98" s="56"/>
      <c r="KZO98" s="56"/>
      <c r="KZP98" s="56"/>
      <c r="KZQ98" s="56"/>
      <c r="KZR98" s="56"/>
      <c r="KZS98" s="56"/>
      <c r="KZT98" s="56"/>
      <c r="KZU98" s="56"/>
      <c r="KZV98" s="56"/>
      <c r="KZW98" s="56"/>
      <c r="KZX98" s="56"/>
      <c r="KZY98" s="56"/>
      <c r="KZZ98" s="56"/>
      <c r="LAA98" s="56"/>
      <c r="LAB98" s="56"/>
      <c r="LAC98" s="56"/>
      <c r="LAD98" s="56"/>
      <c r="LAE98" s="56"/>
      <c r="LAF98" s="56"/>
      <c r="LAG98" s="56"/>
      <c r="LAH98" s="56"/>
      <c r="LAI98" s="56"/>
      <c r="LAJ98" s="56"/>
      <c r="LAK98" s="56"/>
      <c r="LAL98" s="56"/>
      <c r="LAM98" s="56"/>
      <c r="LAN98" s="56"/>
      <c r="LAO98" s="56"/>
      <c r="LAP98" s="56"/>
      <c r="LAQ98" s="56"/>
      <c r="LAR98" s="56"/>
      <c r="LAS98" s="56"/>
      <c r="LAT98" s="56"/>
      <c r="LAU98" s="56"/>
      <c r="LAV98" s="56"/>
      <c r="LAW98" s="56"/>
      <c r="LAX98" s="56"/>
      <c r="LAY98" s="56"/>
      <c r="LAZ98" s="56"/>
      <c r="LBA98" s="56"/>
      <c r="LBB98" s="56"/>
      <c r="LBC98" s="56"/>
      <c r="LBD98" s="56"/>
      <c r="LBE98" s="56"/>
      <c r="LBF98" s="56"/>
      <c r="LBG98" s="56"/>
      <c r="LBH98" s="56"/>
      <c r="LBI98" s="56"/>
      <c r="LBJ98" s="56"/>
      <c r="LBK98" s="56"/>
      <c r="LBL98" s="56"/>
      <c r="LBM98" s="56"/>
      <c r="LBN98" s="56"/>
      <c r="LBO98" s="56"/>
      <c r="LBP98" s="56"/>
      <c r="LBQ98" s="56"/>
      <c r="LBR98" s="56"/>
      <c r="LBS98" s="56"/>
      <c r="LBT98" s="56"/>
      <c r="LBU98" s="56"/>
      <c r="LBV98" s="56"/>
      <c r="LBW98" s="56"/>
      <c r="LBX98" s="56"/>
      <c r="LBY98" s="56"/>
      <c r="LBZ98" s="56"/>
      <c r="LCA98" s="56"/>
      <c r="LCB98" s="56"/>
      <c r="LCC98" s="56"/>
      <c r="LCD98" s="56"/>
      <c r="LCE98" s="56"/>
      <c r="LCF98" s="56"/>
      <c r="LCG98" s="56"/>
      <c r="LCH98" s="56"/>
      <c r="LCI98" s="56"/>
      <c r="LCJ98" s="56"/>
      <c r="LCK98" s="56"/>
      <c r="LCL98" s="56"/>
      <c r="LCM98" s="56"/>
      <c r="LCN98" s="56"/>
      <c r="LCO98" s="56"/>
      <c r="LCP98" s="56"/>
      <c r="LCQ98" s="56"/>
      <c r="LCR98" s="56"/>
      <c r="LCS98" s="56"/>
      <c r="LCT98" s="56"/>
      <c r="LCU98" s="56"/>
      <c r="LCV98" s="56"/>
      <c r="LCW98" s="56"/>
      <c r="LCX98" s="56"/>
      <c r="LCY98" s="56"/>
      <c r="LCZ98" s="56"/>
      <c r="LDA98" s="56"/>
      <c r="LDB98" s="56"/>
      <c r="LDC98" s="56"/>
      <c r="LDD98" s="56"/>
      <c r="LDE98" s="56"/>
      <c r="LDF98" s="56"/>
      <c r="LDG98" s="56"/>
      <c r="LDH98" s="56"/>
      <c r="LDI98" s="56"/>
      <c r="LDJ98" s="56"/>
      <c r="LDK98" s="56"/>
      <c r="LDL98" s="56"/>
      <c r="LDM98" s="56"/>
      <c r="LDN98" s="56"/>
      <c r="LDO98" s="56"/>
      <c r="LDP98" s="56"/>
      <c r="LDQ98" s="56"/>
      <c r="LDR98" s="56"/>
      <c r="LDS98" s="56"/>
      <c r="LDT98" s="56"/>
      <c r="LDU98" s="56"/>
      <c r="LDV98" s="56"/>
      <c r="LDW98" s="56"/>
      <c r="LDX98" s="56"/>
      <c r="LDY98" s="56"/>
      <c r="LDZ98" s="56"/>
      <c r="LEA98" s="56"/>
      <c r="LEB98" s="56"/>
      <c r="LEC98" s="56"/>
      <c r="LED98" s="56"/>
      <c r="LEE98" s="56"/>
      <c r="LEF98" s="56"/>
      <c r="LEG98" s="56"/>
      <c r="LEH98" s="56"/>
      <c r="LEI98" s="56"/>
      <c r="LEJ98" s="56"/>
      <c r="LEK98" s="56"/>
      <c r="LEL98" s="56"/>
      <c r="LEM98" s="56"/>
      <c r="LEN98" s="56"/>
      <c r="LEO98" s="56"/>
      <c r="LEP98" s="56"/>
      <c r="LEQ98" s="56"/>
      <c r="LER98" s="56"/>
      <c r="LES98" s="56"/>
      <c r="LET98" s="56"/>
      <c r="LEU98" s="56"/>
      <c r="LEV98" s="56"/>
      <c r="LEW98" s="56"/>
      <c r="LEX98" s="56"/>
      <c r="LEY98" s="56"/>
      <c r="LEZ98" s="56"/>
      <c r="LFA98" s="56"/>
      <c r="LFB98" s="56"/>
      <c r="LFC98" s="56"/>
      <c r="LFD98" s="56"/>
      <c r="LFE98" s="56"/>
      <c r="LFF98" s="56"/>
      <c r="LFG98" s="56"/>
      <c r="LFH98" s="56"/>
      <c r="LFI98" s="56"/>
      <c r="LFJ98" s="56"/>
      <c r="LFK98" s="56"/>
      <c r="LFL98" s="56"/>
      <c r="LFM98" s="56"/>
      <c r="LFN98" s="56"/>
      <c r="LFO98" s="56"/>
      <c r="LFP98" s="56"/>
      <c r="LFQ98" s="56"/>
      <c r="LFR98" s="56"/>
      <c r="LFS98" s="56"/>
      <c r="LFT98" s="56"/>
      <c r="LFU98" s="56"/>
      <c r="LFV98" s="56"/>
      <c r="LFW98" s="56"/>
      <c r="LFX98" s="56"/>
      <c r="LFY98" s="56"/>
      <c r="LFZ98" s="56"/>
      <c r="LGA98" s="56"/>
      <c r="LGB98" s="56"/>
      <c r="LGC98" s="56"/>
      <c r="LGD98" s="56"/>
      <c r="LGE98" s="56"/>
      <c r="LGF98" s="56"/>
      <c r="LGG98" s="56"/>
      <c r="LGH98" s="56"/>
      <c r="LGI98" s="56"/>
      <c r="LGJ98" s="56"/>
      <c r="LGK98" s="56"/>
      <c r="LGL98" s="56"/>
      <c r="LGM98" s="56"/>
      <c r="LGN98" s="56"/>
      <c r="LGO98" s="56"/>
      <c r="LGP98" s="56"/>
      <c r="LGQ98" s="56"/>
      <c r="LGR98" s="56"/>
      <c r="LGS98" s="56"/>
      <c r="LGT98" s="56"/>
      <c r="LGU98" s="56"/>
      <c r="LGV98" s="56"/>
      <c r="LGW98" s="56"/>
      <c r="LGX98" s="56"/>
      <c r="LGY98" s="56"/>
      <c r="LGZ98" s="56"/>
      <c r="LHA98" s="56"/>
      <c r="LHB98" s="56"/>
      <c r="LHC98" s="56"/>
      <c r="LHD98" s="56"/>
      <c r="LHE98" s="56"/>
      <c r="LHF98" s="56"/>
      <c r="LHG98" s="56"/>
      <c r="LHH98" s="56"/>
      <c r="LHI98" s="56"/>
      <c r="LHJ98" s="56"/>
      <c r="LHK98" s="56"/>
      <c r="LHL98" s="56"/>
      <c r="LHM98" s="56"/>
      <c r="LHN98" s="56"/>
      <c r="LHO98" s="56"/>
      <c r="LHP98" s="56"/>
      <c r="LHQ98" s="56"/>
      <c r="LHR98" s="56"/>
      <c r="LHS98" s="56"/>
      <c r="LHT98" s="56"/>
      <c r="LHU98" s="56"/>
      <c r="LHV98" s="56"/>
      <c r="LHW98" s="56"/>
      <c r="LHX98" s="56"/>
      <c r="LHY98" s="56"/>
      <c r="LHZ98" s="56"/>
      <c r="LIA98" s="56"/>
      <c r="LIB98" s="56"/>
      <c r="LIC98" s="56"/>
      <c r="LID98" s="56"/>
      <c r="LIE98" s="56"/>
      <c r="LIF98" s="56"/>
      <c r="LIG98" s="56"/>
      <c r="LIH98" s="56"/>
      <c r="LII98" s="56"/>
      <c r="LIJ98" s="56"/>
      <c r="LIK98" s="56"/>
      <c r="LIL98" s="56"/>
      <c r="LIM98" s="56"/>
      <c r="LIN98" s="56"/>
      <c r="LIO98" s="56"/>
      <c r="LIP98" s="56"/>
      <c r="LIQ98" s="56"/>
      <c r="LIR98" s="56"/>
      <c r="LIS98" s="56"/>
      <c r="LIT98" s="56"/>
      <c r="LIU98" s="56"/>
      <c r="LIV98" s="56"/>
      <c r="LIW98" s="56"/>
      <c r="LIX98" s="56"/>
      <c r="LIY98" s="56"/>
      <c r="LIZ98" s="56"/>
      <c r="LJA98" s="56"/>
      <c r="LJB98" s="56"/>
      <c r="LJC98" s="56"/>
      <c r="LJD98" s="56"/>
      <c r="LJE98" s="56"/>
      <c r="LJF98" s="56"/>
      <c r="LJG98" s="56"/>
      <c r="LJH98" s="56"/>
      <c r="LJI98" s="56"/>
      <c r="LJJ98" s="56"/>
      <c r="LJK98" s="56"/>
      <c r="LJL98" s="56"/>
      <c r="LJM98" s="56"/>
      <c r="LJN98" s="56"/>
      <c r="LJO98" s="56"/>
      <c r="LJP98" s="56"/>
      <c r="LJQ98" s="56"/>
      <c r="LJR98" s="56"/>
      <c r="LJS98" s="56"/>
      <c r="LJT98" s="56"/>
      <c r="LJU98" s="56"/>
      <c r="LJV98" s="56"/>
      <c r="LJW98" s="56"/>
      <c r="LJX98" s="56"/>
      <c r="LJY98" s="56"/>
      <c r="LJZ98" s="56"/>
      <c r="LKA98" s="56"/>
      <c r="LKB98" s="56"/>
      <c r="LKC98" s="56"/>
      <c r="LKD98" s="56"/>
      <c r="LKE98" s="56"/>
      <c r="LKF98" s="56"/>
      <c r="LKG98" s="56"/>
      <c r="LKH98" s="56"/>
      <c r="LKI98" s="56"/>
      <c r="LKJ98" s="56"/>
      <c r="LKK98" s="56"/>
      <c r="LKL98" s="56"/>
      <c r="LKM98" s="56"/>
      <c r="LKN98" s="56"/>
      <c r="LKO98" s="56"/>
      <c r="LKP98" s="56"/>
      <c r="LKQ98" s="56"/>
      <c r="LKR98" s="56"/>
      <c r="LKS98" s="56"/>
      <c r="LKT98" s="56"/>
      <c r="LKU98" s="56"/>
      <c r="LKV98" s="56"/>
      <c r="LKW98" s="56"/>
      <c r="LKX98" s="56"/>
      <c r="LKY98" s="56"/>
      <c r="LKZ98" s="56"/>
      <c r="LLA98" s="56"/>
      <c r="LLB98" s="56"/>
      <c r="LLC98" s="56"/>
      <c r="LLD98" s="56"/>
      <c r="LLE98" s="56"/>
      <c r="LLF98" s="56"/>
      <c r="LLG98" s="56"/>
      <c r="LLH98" s="56"/>
      <c r="LLI98" s="56"/>
      <c r="LLJ98" s="56"/>
      <c r="LLK98" s="56"/>
      <c r="LLL98" s="56"/>
      <c r="LLM98" s="56"/>
      <c r="LLN98" s="56"/>
      <c r="LLO98" s="56"/>
      <c r="LLP98" s="56"/>
      <c r="LLQ98" s="56"/>
      <c r="LLR98" s="56"/>
      <c r="LLS98" s="56"/>
      <c r="LLT98" s="56"/>
      <c r="LLU98" s="56"/>
      <c r="LLV98" s="56"/>
      <c r="LLW98" s="56"/>
      <c r="LLX98" s="56"/>
      <c r="LLY98" s="56"/>
      <c r="LLZ98" s="56"/>
      <c r="LMA98" s="56"/>
      <c r="LMB98" s="56"/>
      <c r="LMC98" s="56"/>
      <c r="LMD98" s="56"/>
      <c r="LME98" s="56"/>
      <c r="LMF98" s="56"/>
      <c r="LMG98" s="56"/>
      <c r="LMH98" s="56"/>
      <c r="LMI98" s="56"/>
      <c r="LMJ98" s="56"/>
      <c r="LMK98" s="56"/>
      <c r="LML98" s="56"/>
      <c r="LMM98" s="56"/>
      <c r="LMN98" s="56"/>
      <c r="LMO98" s="56"/>
      <c r="LMP98" s="56"/>
      <c r="LMQ98" s="56"/>
      <c r="LMR98" s="56"/>
      <c r="LMS98" s="56"/>
      <c r="LMT98" s="56"/>
      <c r="LMU98" s="56"/>
      <c r="LMV98" s="56"/>
      <c r="LMW98" s="56"/>
      <c r="LMX98" s="56"/>
      <c r="LMY98" s="56"/>
      <c r="LMZ98" s="56"/>
      <c r="LNA98" s="56"/>
      <c r="LNB98" s="56"/>
      <c r="LNC98" s="56"/>
      <c r="LND98" s="56"/>
      <c r="LNE98" s="56"/>
      <c r="LNF98" s="56"/>
      <c r="LNG98" s="56"/>
      <c r="LNH98" s="56"/>
      <c r="LNI98" s="56"/>
      <c r="LNJ98" s="56"/>
      <c r="LNK98" s="56"/>
      <c r="LNL98" s="56"/>
      <c r="LNM98" s="56"/>
      <c r="LNN98" s="56"/>
      <c r="LNO98" s="56"/>
      <c r="LNP98" s="56"/>
      <c r="LNQ98" s="56"/>
      <c r="LNR98" s="56"/>
      <c r="LNS98" s="56"/>
      <c r="LNT98" s="56"/>
      <c r="LNU98" s="56"/>
      <c r="LNV98" s="56"/>
      <c r="LNW98" s="56"/>
      <c r="LNX98" s="56"/>
      <c r="LNY98" s="56"/>
      <c r="LNZ98" s="56"/>
      <c r="LOA98" s="56"/>
      <c r="LOB98" s="56"/>
      <c r="LOC98" s="56"/>
      <c r="LOD98" s="56"/>
      <c r="LOE98" s="56"/>
      <c r="LOF98" s="56"/>
      <c r="LOG98" s="56"/>
      <c r="LOH98" s="56"/>
      <c r="LOI98" s="56"/>
      <c r="LOJ98" s="56"/>
      <c r="LOK98" s="56"/>
      <c r="LOL98" s="56"/>
      <c r="LOM98" s="56"/>
      <c r="LON98" s="56"/>
      <c r="LOO98" s="56"/>
      <c r="LOP98" s="56"/>
      <c r="LOQ98" s="56"/>
      <c r="LOR98" s="56"/>
      <c r="LOS98" s="56"/>
      <c r="LOT98" s="56"/>
      <c r="LOU98" s="56"/>
      <c r="LOV98" s="56"/>
      <c r="LOW98" s="56"/>
      <c r="LOX98" s="56"/>
      <c r="LOY98" s="56"/>
      <c r="LOZ98" s="56"/>
      <c r="LPA98" s="56"/>
      <c r="LPB98" s="56"/>
      <c r="LPC98" s="56"/>
      <c r="LPD98" s="56"/>
      <c r="LPE98" s="56"/>
      <c r="LPF98" s="56"/>
      <c r="LPG98" s="56"/>
      <c r="LPH98" s="56"/>
      <c r="LPI98" s="56"/>
      <c r="LPJ98" s="56"/>
      <c r="LPK98" s="56"/>
      <c r="LPL98" s="56"/>
      <c r="LPM98" s="56"/>
      <c r="LPN98" s="56"/>
      <c r="LPO98" s="56"/>
      <c r="LPP98" s="56"/>
      <c r="LPQ98" s="56"/>
      <c r="LPR98" s="56"/>
      <c r="LPS98" s="56"/>
      <c r="LPT98" s="56"/>
      <c r="LPU98" s="56"/>
      <c r="LPV98" s="56"/>
      <c r="LPW98" s="56"/>
      <c r="LPX98" s="56"/>
      <c r="LPY98" s="56"/>
      <c r="LPZ98" s="56"/>
      <c r="LQA98" s="56"/>
      <c r="LQB98" s="56"/>
      <c r="LQC98" s="56"/>
      <c r="LQD98" s="56"/>
      <c r="LQE98" s="56"/>
      <c r="LQF98" s="56"/>
      <c r="LQG98" s="56"/>
      <c r="LQH98" s="56"/>
      <c r="LQI98" s="56"/>
      <c r="LQJ98" s="56"/>
      <c r="LQK98" s="56"/>
      <c r="LQL98" s="56"/>
      <c r="LQM98" s="56"/>
      <c r="LQN98" s="56"/>
      <c r="LQO98" s="56"/>
      <c r="LQP98" s="56"/>
      <c r="LQQ98" s="56"/>
      <c r="LQR98" s="56"/>
      <c r="LQS98" s="56"/>
      <c r="LQT98" s="56"/>
      <c r="LQU98" s="56"/>
      <c r="LQV98" s="56"/>
      <c r="LQW98" s="56"/>
      <c r="LQX98" s="56"/>
      <c r="LQY98" s="56"/>
      <c r="LQZ98" s="56"/>
      <c r="LRA98" s="56"/>
      <c r="LRB98" s="56"/>
      <c r="LRC98" s="56"/>
      <c r="LRD98" s="56"/>
      <c r="LRE98" s="56"/>
      <c r="LRF98" s="56"/>
      <c r="LRG98" s="56"/>
      <c r="LRH98" s="56"/>
      <c r="LRI98" s="56"/>
      <c r="LRJ98" s="56"/>
      <c r="LRK98" s="56"/>
      <c r="LRL98" s="56"/>
      <c r="LRM98" s="56"/>
      <c r="LRN98" s="56"/>
      <c r="LRO98" s="56"/>
      <c r="LRP98" s="56"/>
      <c r="LRQ98" s="56"/>
      <c r="LRR98" s="56"/>
      <c r="LRS98" s="56"/>
      <c r="LRT98" s="56"/>
      <c r="LRU98" s="56"/>
      <c r="LRV98" s="56"/>
      <c r="LRW98" s="56"/>
      <c r="LRX98" s="56"/>
      <c r="LRY98" s="56"/>
      <c r="LRZ98" s="56"/>
      <c r="LSA98" s="56"/>
      <c r="LSB98" s="56"/>
      <c r="LSC98" s="56"/>
      <c r="LSD98" s="56"/>
      <c r="LSE98" s="56"/>
      <c r="LSF98" s="56"/>
      <c r="LSG98" s="56"/>
      <c r="LSH98" s="56"/>
      <c r="LSI98" s="56"/>
      <c r="LSJ98" s="56"/>
      <c r="LSK98" s="56"/>
      <c r="LSL98" s="56"/>
      <c r="LSM98" s="56"/>
      <c r="LSN98" s="56"/>
      <c r="LSO98" s="56"/>
      <c r="LSP98" s="56"/>
      <c r="LSQ98" s="56"/>
      <c r="LSR98" s="56"/>
      <c r="LSS98" s="56"/>
      <c r="LST98" s="56"/>
      <c r="LSU98" s="56"/>
      <c r="LSV98" s="56"/>
      <c r="LSW98" s="56"/>
      <c r="LSX98" s="56"/>
      <c r="LSY98" s="56"/>
      <c r="LSZ98" s="56"/>
      <c r="LTA98" s="56"/>
      <c r="LTB98" s="56"/>
      <c r="LTC98" s="56"/>
      <c r="LTD98" s="56"/>
      <c r="LTE98" s="56"/>
      <c r="LTF98" s="56"/>
      <c r="LTG98" s="56"/>
      <c r="LTH98" s="56"/>
      <c r="LTI98" s="56"/>
      <c r="LTJ98" s="56"/>
      <c r="LTK98" s="56"/>
      <c r="LTL98" s="56"/>
      <c r="LTM98" s="56"/>
      <c r="LTN98" s="56"/>
      <c r="LTO98" s="56"/>
      <c r="LTP98" s="56"/>
      <c r="LTQ98" s="56"/>
      <c r="LTR98" s="56"/>
      <c r="LTS98" s="56"/>
      <c r="LTT98" s="56"/>
      <c r="LTU98" s="56"/>
      <c r="LTV98" s="56"/>
      <c r="LTW98" s="56"/>
      <c r="LTX98" s="56"/>
      <c r="LTY98" s="56"/>
      <c r="LTZ98" s="56"/>
      <c r="LUA98" s="56"/>
      <c r="LUB98" s="56"/>
      <c r="LUC98" s="56"/>
      <c r="LUD98" s="56"/>
      <c r="LUE98" s="56"/>
      <c r="LUF98" s="56"/>
      <c r="LUG98" s="56"/>
      <c r="LUH98" s="56"/>
      <c r="LUI98" s="56"/>
      <c r="LUJ98" s="56"/>
      <c r="LUK98" s="56"/>
      <c r="LUL98" s="56"/>
      <c r="LUM98" s="56"/>
      <c r="LUN98" s="56"/>
      <c r="LUO98" s="56"/>
      <c r="LUP98" s="56"/>
      <c r="LUQ98" s="56"/>
      <c r="LUR98" s="56"/>
      <c r="LUS98" s="56"/>
      <c r="LUT98" s="56"/>
      <c r="LUU98" s="56"/>
      <c r="LUV98" s="56"/>
      <c r="LUW98" s="56"/>
      <c r="LUX98" s="56"/>
      <c r="LUY98" s="56"/>
      <c r="LUZ98" s="56"/>
      <c r="LVA98" s="56"/>
      <c r="LVB98" s="56"/>
      <c r="LVC98" s="56"/>
      <c r="LVD98" s="56"/>
      <c r="LVE98" s="56"/>
      <c r="LVF98" s="56"/>
      <c r="LVG98" s="56"/>
      <c r="LVH98" s="56"/>
      <c r="LVI98" s="56"/>
      <c r="LVJ98" s="56"/>
      <c r="LVK98" s="56"/>
      <c r="LVL98" s="56"/>
      <c r="LVM98" s="56"/>
      <c r="LVN98" s="56"/>
      <c r="LVO98" s="56"/>
      <c r="LVP98" s="56"/>
      <c r="LVQ98" s="56"/>
      <c r="LVR98" s="56"/>
      <c r="LVS98" s="56"/>
      <c r="LVT98" s="56"/>
      <c r="LVU98" s="56"/>
      <c r="LVV98" s="56"/>
      <c r="LVW98" s="56"/>
      <c r="LVX98" s="56"/>
      <c r="LVY98" s="56"/>
      <c r="LVZ98" s="56"/>
      <c r="LWA98" s="56"/>
      <c r="LWB98" s="56"/>
      <c r="LWC98" s="56"/>
      <c r="LWD98" s="56"/>
      <c r="LWE98" s="56"/>
      <c r="LWF98" s="56"/>
      <c r="LWG98" s="56"/>
      <c r="LWH98" s="56"/>
      <c r="LWI98" s="56"/>
      <c r="LWJ98" s="56"/>
      <c r="LWK98" s="56"/>
      <c r="LWL98" s="56"/>
      <c r="LWM98" s="56"/>
      <c r="LWN98" s="56"/>
      <c r="LWO98" s="56"/>
      <c r="LWP98" s="56"/>
      <c r="LWQ98" s="56"/>
      <c r="LWR98" s="56"/>
      <c r="LWS98" s="56"/>
      <c r="LWT98" s="56"/>
      <c r="LWU98" s="56"/>
      <c r="LWV98" s="56"/>
      <c r="LWW98" s="56"/>
      <c r="LWX98" s="56"/>
      <c r="LWY98" s="56"/>
      <c r="LWZ98" s="56"/>
      <c r="LXA98" s="56"/>
      <c r="LXB98" s="56"/>
      <c r="LXC98" s="56"/>
      <c r="LXD98" s="56"/>
      <c r="LXE98" s="56"/>
      <c r="LXF98" s="56"/>
      <c r="LXG98" s="56"/>
      <c r="LXH98" s="56"/>
      <c r="LXI98" s="56"/>
      <c r="LXJ98" s="56"/>
      <c r="LXK98" s="56"/>
      <c r="LXL98" s="56"/>
      <c r="LXM98" s="56"/>
      <c r="LXN98" s="56"/>
      <c r="LXO98" s="56"/>
      <c r="LXP98" s="56"/>
      <c r="LXQ98" s="56"/>
      <c r="LXR98" s="56"/>
      <c r="LXS98" s="56"/>
      <c r="LXT98" s="56"/>
      <c r="LXU98" s="56"/>
      <c r="LXV98" s="56"/>
      <c r="LXW98" s="56"/>
      <c r="LXX98" s="56"/>
      <c r="LXY98" s="56"/>
      <c r="LXZ98" s="56"/>
      <c r="LYA98" s="56"/>
      <c r="LYB98" s="56"/>
      <c r="LYC98" s="56"/>
      <c r="LYD98" s="56"/>
      <c r="LYE98" s="56"/>
      <c r="LYF98" s="56"/>
      <c r="LYG98" s="56"/>
      <c r="LYH98" s="56"/>
      <c r="LYI98" s="56"/>
      <c r="LYJ98" s="56"/>
      <c r="LYK98" s="56"/>
      <c r="LYL98" s="56"/>
      <c r="LYM98" s="56"/>
      <c r="LYN98" s="56"/>
      <c r="LYO98" s="56"/>
      <c r="LYP98" s="56"/>
      <c r="LYQ98" s="56"/>
      <c r="LYR98" s="56"/>
      <c r="LYS98" s="56"/>
      <c r="LYT98" s="56"/>
      <c r="LYU98" s="56"/>
      <c r="LYV98" s="56"/>
      <c r="LYW98" s="56"/>
      <c r="LYX98" s="56"/>
      <c r="LYY98" s="56"/>
      <c r="LYZ98" s="56"/>
      <c r="LZA98" s="56"/>
      <c r="LZB98" s="56"/>
      <c r="LZC98" s="56"/>
      <c r="LZD98" s="56"/>
      <c r="LZE98" s="56"/>
      <c r="LZF98" s="56"/>
      <c r="LZG98" s="56"/>
      <c r="LZH98" s="56"/>
      <c r="LZI98" s="56"/>
      <c r="LZJ98" s="56"/>
      <c r="LZK98" s="56"/>
      <c r="LZL98" s="56"/>
      <c r="LZM98" s="56"/>
      <c r="LZN98" s="56"/>
      <c r="LZO98" s="56"/>
      <c r="LZP98" s="56"/>
      <c r="LZQ98" s="56"/>
      <c r="LZR98" s="56"/>
      <c r="LZS98" s="56"/>
      <c r="LZT98" s="56"/>
      <c r="LZU98" s="56"/>
      <c r="LZV98" s="56"/>
      <c r="LZW98" s="56"/>
      <c r="LZX98" s="56"/>
      <c r="LZY98" s="56"/>
      <c r="LZZ98" s="56"/>
      <c r="MAA98" s="56"/>
      <c r="MAB98" s="56"/>
      <c r="MAC98" s="56"/>
      <c r="MAD98" s="56"/>
      <c r="MAE98" s="56"/>
      <c r="MAF98" s="56"/>
      <c r="MAG98" s="56"/>
      <c r="MAH98" s="56"/>
      <c r="MAI98" s="56"/>
      <c r="MAJ98" s="56"/>
      <c r="MAK98" s="56"/>
      <c r="MAL98" s="56"/>
      <c r="MAM98" s="56"/>
      <c r="MAN98" s="56"/>
      <c r="MAO98" s="56"/>
      <c r="MAP98" s="56"/>
      <c r="MAQ98" s="56"/>
      <c r="MAR98" s="56"/>
      <c r="MAS98" s="56"/>
      <c r="MAT98" s="56"/>
      <c r="MAU98" s="56"/>
      <c r="MAV98" s="56"/>
      <c r="MAW98" s="56"/>
      <c r="MAX98" s="56"/>
      <c r="MAY98" s="56"/>
      <c r="MAZ98" s="56"/>
      <c r="MBA98" s="56"/>
      <c r="MBB98" s="56"/>
      <c r="MBC98" s="56"/>
      <c r="MBD98" s="56"/>
      <c r="MBE98" s="56"/>
      <c r="MBF98" s="56"/>
      <c r="MBG98" s="56"/>
      <c r="MBH98" s="56"/>
      <c r="MBI98" s="56"/>
      <c r="MBJ98" s="56"/>
      <c r="MBK98" s="56"/>
      <c r="MBL98" s="56"/>
      <c r="MBM98" s="56"/>
      <c r="MBN98" s="56"/>
      <c r="MBO98" s="56"/>
      <c r="MBP98" s="56"/>
      <c r="MBQ98" s="56"/>
      <c r="MBR98" s="56"/>
      <c r="MBS98" s="56"/>
      <c r="MBT98" s="56"/>
      <c r="MBU98" s="56"/>
      <c r="MBV98" s="56"/>
      <c r="MBW98" s="56"/>
      <c r="MBX98" s="56"/>
      <c r="MBY98" s="56"/>
      <c r="MBZ98" s="56"/>
      <c r="MCA98" s="56"/>
      <c r="MCB98" s="56"/>
      <c r="MCC98" s="56"/>
      <c r="MCD98" s="56"/>
      <c r="MCE98" s="56"/>
      <c r="MCF98" s="56"/>
      <c r="MCG98" s="56"/>
      <c r="MCH98" s="56"/>
      <c r="MCI98" s="56"/>
      <c r="MCJ98" s="56"/>
      <c r="MCK98" s="56"/>
      <c r="MCL98" s="56"/>
      <c r="MCM98" s="56"/>
      <c r="MCN98" s="56"/>
      <c r="MCO98" s="56"/>
      <c r="MCP98" s="56"/>
      <c r="MCQ98" s="56"/>
      <c r="MCR98" s="56"/>
      <c r="MCS98" s="56"/>
      <c r="MCT98" s="56"/>
      <c r="MCU98" s="56"/>
      <c r="MCV98" s="56"/>
      <c r="MCW98" s="56"/>
      <c r="MCX98" s="56"/>
      <c r="MCY98" s="56"/>
      <c r="MCZ98" s="56"/>
      <c r="MDA98" s="56"/>
      <c r="MDB98" s="56"/>
      <c r="MDC98" s="56"/>
      <c r="MDD98" s="56"/>
      <c r="MDE98" s="56"/>
      <c r="MDF98" s="56"/>
      <c r="MDG98" s="56"/>
      <c r="MDH98" s="56"/>
      <c r="MDI98" s="56"/>
      <c r="MDJ98" s="56"/>
      <c r="MDK98" s="56"/>
      <c r="MDL98" s="56"/>
      <c r="MDM98" s="56"/>
      <c r="MDN98" s="56"/>
      <c r="MDO98" s="56"/>
      <c r="MDP98" s="56"/>
      <c r="MDQ98" s="56"/>
      <c r="MDR98" s="56"/>
      <c r="MDS98" s="56"/>
      <c r="MDT98" s="56"/>
      <c r="MDU98" s="56"/>
      <c r="MDV98" s="56"/>
      <c r="MDW98" s="56"/>
      <c r="MDX98" s="56"/>
      <c r="MDY98" s="56"/>
      <c r="MDZ98" s="56"/>
      <c r="MEA98" s="56"/>
      <c r="MEB98" s="56"/>
      <c r="MEC98" s="56"/>
      <c r="MED98" s="56"/>
      <c r="MEE98" s="56"/>
      <c r="MEF98" s="56"/>
      <c r="MEG98" s="56"/>
      <c r="MEH98" s="56"/>
      <c r="MEI98" s="56"/>
      <c r="MEJ98" s="56"/>
      <c r="MEK98" s="56"/>
      <c r="MEL98" s="56"/>
      <c r="MEM98" s="56"/>
      <c r="MEN98" s="56"/>
      <c r="MEO98" s="56"/>
      <c r="MEP98" s="56"/>
      <c r="MEQ98" s="56"/>
      <c r="MER98" s="56"/>
      <c r="MES98" s="56"/>
      <c r="MET98" s="56"/>
      <c r="MEU98" s="56"/>
      <c r="MEV98" s="56"/>
      <c r="MEW98" s="56"/>
      <c r="MEX98" s="56"/>
      <c r="MEY98" s="56"/>
      <c r="MEZ98" s="56"/>
      <c r="MFA98" s="56"/>
      <c r="MFB98" s="56"/>
      <c r="MFC98" s="56"/>
      <c r="MFD98" s="56"/>
      <c r="MFE98" s="56"/>
      <c r="MFF98" s="56"/>
      <c r="MFG98" s="56"/>
      <c r="MFH98" s="56"/>
      <c r="MFI98" s="56"/>
      <c r="MFJ98" s="56"/>
      <c r="MFK98" s="56"/>
      <c r="MFL98" s="56"/>
      <c r="MFM98" s="56"/>
      <c r="MFN98" s="56"/>
      <c r="MFO98" s="56"/>
      <c r="MFP98" s="56"/>
      <c r="MFQ98" s="56"/>
      <c r="MFR98" s="56"/>
      <c r="MFS98" s="56"/>
      <c r="MFT98" s="56"/>
      <c r="MFU98" s="56"/>
      <c r="MFV98" s="56"/>
      <c r="MFW98" s="56"/>
      <c r="MFX98" s="56"/>
      <c r="MFY98" s="56"/>
      <c r="MFZ98" s="56"/>
      <c r="MGA98" s="56"/>
      <c r="MGB98" s="56"/>
      <c r="MGC98" s="56"/>
      <c r="MGD98" s="56"/>
      <c r="MGE98" s="56"/>
      <c r="MGF98" s="56"/>
      <c r="MGG98" s="56"/>
      <c r="MGH98" s="56"/>
      <c r="MGI98" s="56"/>
      <c r="MGJ98" s="56"/>
      <c r="MGK98" s="56"/>
      <c r="MGL98" s="56"/>
      <c r="MGM98" s="56"/>
      <c r="MGN98" s="56"/>
      <c r="MGO98" s="56"/>
      <c r="MGP98" s="56"/>
      <c r="MGQ98" s="56"/>
      <c r="MGR98" s="56"/>
      <c r="MGS98" s="56"/>
      <c r="MGT98" s="56"/>
      <c r="MGU98" s="56"/>
      <c r="MGV98" s="56"/>
      <c r="MGW98" s="56"/>
      <c r="MGX98" s="56"/>
      <c r="MGY98" s="56"/>
      <c r="MGZ98" s="56"/>
      <c r="MHA98" s="56"/>
      <c r="MHB98" s="56"/>
      <c r="MHC98" s="56"/>
      <c r="MHD98" s="56"/>
      <c r="MHE98" s="56"/>
      <c r="MHF98" s="56"/>
      <c r="MHG98" s="56"/>
      <c r="MHH98" s="56"/>
      <c r="MHI98" s="56"/>
      <c r="MHJ98" s="56"/>
      <c r="MHK98" s="56"/>
      <c r="MHL98" s="56"/>
      <c r="MHM98" s="56"/>
      <c r="MHN98" s="56"/>
      <c r="MHO98" s="56"/>
      <c r="MHP98" s="56"/>
      <c r="MHQ98" s="56"/>
      <c r="MHR98" s="56"/>
      <c r="MHS98" s="56"/>
      <c r="MHT98" s="56"/>
      <c r="MHU98" s="56"/>
      <c r="MHV98" s="56"/>
      <c r="MHW98" s="56"/>
      <c r="MHX98" s="56"/>
      <c r="MHY98" s="56"/>
      <c r="MHZ98" s="56"/>
      <c r="MIA98" s="56"/>
      <c r="MIB98" s="56"/>
      <c r="MIC98" s="56"/>
      <c r="MID98" s="56"/>
      <c r="MIE98" s="56"/>
      <c r="MIF98" s="56"/>
      <c r="MIG98" s="56"/>
      <c r="MIH98" s="56"/>
      <c r="MII98" s="56"/>
      <c r="MIJ98" s="56"/>
      <c r="MIK98" s="56"/>
      <c r="MIL98" s="56"/>
      <c r="MIM98" s="56"/>
      <c r="MIN98" s="56"/>
      <c r="MIO98" s="56"/>
      <c r="MIP98" s="56"/>
      <c r="MIQ98" s="56"/>
      <c r="MIR98" s="56"/>
      <c r="MIS98" s="56"/>
      <c r="MIT98" s="56"/>
      <c r="MIU98" s="56"/>
      <c r="MIV98" s="56"/>
      <c r="MIW98" s="56"/>
      <c r="MIX98" s="56"/>
      <c r="MIY98" s="56"/>
      <c r="MIZ98" s="56"/>
      <c r="MJA98" s="56"/>
      <c r="MJB98" s="56"/>
      <c r="MJC98" s="56"/>
      <c r="MJD98" s="56"/>
      <c r="MJE98" s="56"/>
      <c r="MJF98" s="56"/>
      <c r="MJG98" s="56"/>
      <c r="MJH98" s="56"/>
      <c r="MJI98" s="56"/>
      <c r="MJJ98" s="56"/>
      <c r="MJK98" s="56"/>
      <c r="MJL98" s="56"/>
      <c r="MJM98" s="56"/>
      <c r="MJN98" s="56"/>
      <c r="MJO98" s="56"/>
      <c r="MJP98" s="56"/>
      <c r="MJQ98" s="56"/>
      <c r="MJR98" s="56"/>
      <c r="MJS98" s="56"/>
      <c r="MJT98" s="56"/>
      <c r="MJU98" s="56"/>
      <c r="MJV98" s="56"/>
      <c r="MJW98" s="56"/>
      <c r="MJX98" s="56"/>
      <c r="MJY98" s="56"/>
      <c r="MJZ98" s="56"/>
      <c r="MKA98" s="56"/>
      <c r="MKB98" s="56"/>
      <c r="MKC98" s="56"/>
      <c r="MKD98" s="56"/>
      <c r="MKE98" s="56"/>
      <c r="MKF98" s="56"/>
      <c r="MKG98" s="56"/>
      <c r="MKH98" s="56"/>
      <c r="MKI98" s="56"/>
      <c r="MKJ98" s="56"/>
      <c r="MKK98" s="56"/>
      <c r="MKL98" s="56"/>
      <c r="MKM98" s="56"/>
      <c r="MKN98" s="56"/>
      <c r="MKO98" s="56"/>
      <c r="MKP98" s="56"/>
      <c r="MKQ98" s="56"/>
      <c r="MKR98" s="56"/>
      <c r="MKS98" s="56"/>
      <c r="MKT98" s="56"/>
      <c r="MKU98" s="56"/>
      <c r="MKV98" s="56"/>
      <c r="MKW98" s="56"/>
      <c r="MKX98" s="56"/>
      <c r="MKY98" s="56"/>
      <c r="MKZ98" s="56"/>
      <c r="MLA98" s="56"/>
      <c r="MLB98" s="56"/>
      <c r="MLC98" s="56"/>
      <c r="MLD98" s="56"/>
      <c r="MLE98" s="56"/>
      <c r="MLF98" s="56"/>
      <c r="MLG98" s="56"/>
      <c r="MLH98" s="56"/>
      <c r="MLI98" s="56"/>
      <c r="MLJ98" s="56"/>
      <c r="MLK98" s="56"/>
      <c r="MLL98" s="56"/>
      <c r="MLM98" s="56"/>
      <c r="MLN98" s="56"/>
      <c r="MLO98" s="56"/>
      <c r="MLP98" s="56"/>
      <c r="MLQ98" s="56"/>
      <c r="MLR98" s="56"/>
      <c r="MLS98" s="56"/>
      <c r="MLT98" s="56"/>
      <c r="MLU98" s="56"/>
      <c r="MLV98" s="56"/>
      <c r="MLW98" s="56"/>
      <c r="MLX98" s="56"/>
      <c r="MLY98" s="56"/>
      <c r="MLZ98" s="56"/>
      <c r="MMA98" s="56"/>
      <c r="MMB98" s="56"/>
      <c r="MMC98" s="56"/>
      <c r="MMD98" s="56"/>
      <c r="MME98" s="56"/>
      <c r="MMF98" s="56"/>
      <c r="MMG98" s="56"/>
      <c r="MMH98" s="56"/>
      <c r="MMI98" s="56"/>
      <c r="MMJ98" s="56"/>
      <c r="MMK98" s="56"/>
      <c r="MML98" s="56"/>
      <c r="MMM98" s="56"/>
      <c r="MMN98" s="56"/>
      <c r="MMO98" s="56"/>
      <c r="MMP98" s="56"/>
      <c r="MMQ98" s="56"/>
      <c r="MMR98" s="56"/>
      <c r="MMS98" s="56"/>
      <c r="MMT98" s="56"/>
      <c r="MMU98" s="56"/>
      <c r="MMV98" s="56"/>
      <c r="MMW98" s="56"/>
      <c r="MMX98" s="56"/>
      <c r="MMY98" s="56"/>
      <c r="MMZ98" s="56"/>
      <c r="MNA98" s="56"/>
      <c r="MNB98" s="56"/>
      <c r="MNC98" s="56"/>
      <c r="MND98" s="56"/>
      <c r="MNE98" s="56"/>
      <c r="MNF98" s="56"/>
      <c r="MNG98" s="56"/>
      <c r="MNH98" s="56"/>
      <c r="MNI98" s="56"/>
      <c r="MNJ98" s="56"/>
      <c r="MNK98" s="56"/>
      <c r="MNL98" s="56"/>
      <c r="MNM98" s="56"/>
      <c r="MNN98" s="56"/>
      <c r="MNO98" s="56"/>
      <c r="MNP98" s="56"/>
      <c r="MNQ98" s="56"/>
      <c r="MNR98" s="56"/>
      <c r="MNS98" s="56"/>
      <c r="MNT98" s="56"/>
      <c r="MNU98" s="56"/>
      <c r="MNV98" s="56"/>
      <c r="MNW98" s="56"/>
      <c r="MNX98" s="56"/>
      <c r="MNY98" s="56"/>
      <c r="MNZ98" s="56"/>
      <c r="MOA98" s="56"/>
      <c r="MOB98" s="56"/>
      <c r="MOC98" s="56"/>
      <c r="MOD98" s="56"/>
      <c r="MOE98" s="56"/>
      <c r="MOF98" s="56"/>
      <c r="MOG98" s="56"/>
      <c r="MOH98" s="56"/>
      <c r="MOI98" s="56"/>
      <c r="MOJ98" s="56"/>
      <c r="MOK98" s="56"/>
      <c r="MOL98" s="56"/>
      <c r="MOM98" s="56"/>
      <c r="MON98" s="56"/>
      <c r="MOO98" s="56"/>
      <c r="MOP98" s="56"/>
      <c r="MOQ98" s="56"/>
      <c r="MOR98" s="56"/>
      <c r="MOS98" s="56"/>
      <c r="MOT98" s="56"/>
      <c r="MOU98" s="56"/>
      <c r="MOV98" s="56"/>
      <c r="MOW98" s="56"/>
      <c r="MOX98" s="56"/>
      <c r="MOY98" s="56"/>
      <c r="MOZ98" s="56"/>
      <c r="MPA98" s="56"/>
      <c r="MPB98" s="56"/>
      <c r="MPC98" s="56"/>
      <c r="MPD98" s="56"/>
      <c r="MPE98" s="56"/>
      <c r="MPF98" s="56"/>
      <c r="MPG98" s="56"/>
      <c r="MPH98" s="56"/>
      <c r="MPI98" s="56"/>
      <c r="MPJ98" s="56"/>
      <c r="MPK98" s="56"/>
      <c r="MPL98" s="56"/>
      <c r="MPM98" s="56"/>
      <c r="MPN98" s="56"/>
      <c r="MPO98" s="56"/>
      <c r="MPP98" s="56"/>
      <c r="MPQ98" s="56"/>
      <c r="MPR98" s="56"/>
      <c r="MPS98" s="56"/>
      <c r="MPT98" s="56"/>
      <c r="MPU98" s="56"/>
      <c r="MPV98" s="56"/>
      <c r="MPW98" s="56"/>
      <c r="MPX98" s="56"/>
      <c r="MPY98" s="56"/>
      <c r="MPZ98" s="56"/>
      <c r="MQA98" s="56"/>
      <c r="MQB98" s="56"/>
      <c r="MQC98" s="56"/>
      <c r="MQD98" s="56"/>
      <c r="MQE98" s="56"/>
      <c r="MQF98" s="56"/>
      <c r="MQG98" s="56"/>
      <c r="MQH98" s="56"/>
      <c r="MQI98" s="56"/>
      <c r="MQJ98" s="56"/>
      <c r="MQK98" s="56"/>
      <c r="MQL98" s="56"/>
      <c r="MQM98" s="56"/>
      <c r="MQN98" s="56"/>
      <c r="MQO98" s="56"/>
      <c r="MQP98" s="56"/>
      <c r="MQQ98" s="56"/>
      <c r="MQR98" s="56"/>
      <c r="MQS98" s="56"/>
      <c r="MQT98" s="56"/>
      <c r="MQU98" s="56"/>
      <c r="MQV98" s="56"/>
      <c r="MQW98" s="56"/>
      <c r="MQX98" s="56"/>
      <c r="MQY98" s="56"/>
      <c r="MQZ98" s="56"/>
      <c r="MRA98" s="56"/>
      <c r="MRB98" s="56"/>
      <c r="MRC98" s="56"/>
      <c r="MRD98" s="56"/>
      <c r="MRE98" s="56"/>
      <c r="MRF98" s="56"/>
      <c r="MRG98" s="56"/>
      <c r="MRH98" s="56"/>
      <c r="MRI98" s="56"/>
      <c r="MRJ98" s="56"/>
      <c r="MRK98" s="56"/>
      <c r="MRL98" s="56"/>
      <c r="MRM98" s="56"/>
      <c r="MRN98" s="56"/>
      <c r="MRO98" s="56"/>
      <c r="MRP98" s="56"/>
      <c r="MRQ98" s="56"/>
      <c r="MRR98" s="56"/>
      <c r="MRS98" s="56"/>
      <c r="MRT98" s="56"/>
      <c r="MRU98" s="56"/>
      <c r="MRV98" s="56"/>
      <c r="MRW98" s="56"/>
      <c r="MRX98" s="56"/>
      <c r="MRY98" s="56"/>
      <c r="MRZ98" s="56"/>
      <c r="MSA98" s="56"/>
      <c r="MSB98" s="56"/>
      <c r="MSC98" s="56"/>
      <c r="MSD98" s="56"/>
      <c r="MSE98" s="56"/>
      <c r="MSF98" s="56"/>
      <c r="MSG98" s="56"/>
      <c r="MSH98" s="56"/>
      <c r="MSI98" s="56"/>
      <c r="MSJ98" s="56"/>
      <c r="MSK98" s="56"/>
      <c r="MSL98" s="56"/>
      <c r="MSM98" s="56"/>
      <c r="MSN98" s="56"/>
      <c r="MSO98" s="56"/>
      <c r="MSP98" s="56"/>
      <c r="MSQ98" s="56"/>
      <c r="MSR98" s="56"/>
      <c r="MSS98" s="56"/>
      <c r="MST98" s="56"/>
      <c r="MSU98" s="56"/>
      <c r="MSV98" s="56"/>
      <c r="MSW98" s="56"/>
      <c r="MSX98" s="56"/>
      <c r="MSY98" s="56"/>
      <c r="MSZ98" s="56"/>
      <c r="MTA98" s="56"/>
      <c r="MTB98" s="56"/>
      <c r="MTC98" s="56"/>
      <c r="MTD98" s="56"/>
      <c r="MTE98" s="56"/>
      <c r="MTF98" s="56"/>
      <c r="MTG98" s="56"/>
      <c r="MTH98" s="56"/>
      <c r="MTI98" s="56"/>
      <c r="MTJ98" s="56"/>
      <c r="MTK98" s="56"/>
      <c r="MTL98" s="56"/>
      <c r="MTM98" s="56"/>
      <c r="MTN98" s="56"/>
      <c r="MTO98" s="56"/>
      <c r="MTP98" s="56"/>
      <c r="MTQ98" s="56"/>
      <c r="MTR98" s="56"/>
      <c r="MTS98" s="56"/>
      <c r="MTT98" s="56"/>
      <c r="MTU98" s="56"/>
      <c r="MTV98" s="56"/>
      <c r="MTW98" s="56"/>
      <c r="MTX98" s="56"/>
      <c r="MTY98" s="56"/>
      <c r="MTZ98" s="56"/>
      <c r="MUA98" s="56"/>
      <c r="MUB98" s="56"/>
      <c r="MUC98" s="56"/>
      <c r="MUD98" s="56"/>
      <c r="MUE98" s="56"/>
      <c r="MUF98" s="56"/>
      <c r="MUG98" s="56"/>
      <c r="MUH98" s="56"/>
      <c r="MUI98" s="56"/>
      <c r="MUJ98" s="56"/>
      <c r="MUK98" s="56"/>
      <c r="MUL98" s="56"/>
      <c r="MUM98" s="56"/>
      <c r="MUN98" s="56"/>
      <c r="MUO98" s="56"/>
      <c r="MUP98" s="56"/>
      <c r="MUQ98" s="56"/>
      <c r="MUR98" s="56"/>
      <c r="MUS98" s="56"/>
      <c r="MUT98" s="56"/>
      <c r="MUU98" s="56"/>
      <c r="MUV98" s="56"/>
      <c r="MUW98" s="56"/>
      <c r="MUX98" s="56"/>
      <c r="MUY98" s="56"/>
      <c r="MUZ98" s="56"/>
      <c r="MVA98" s="56"/>
      <c r="MVB98" s="56"/>
      <c r="MVC98" s="56"/>
      <c r="MVD98" s="56"/>
      <c r="MVE98" s="56"/>
      <c r="MVF98" s="56"/>
      <c r="MVG98" s="56"/>
      <c r="MVH98" s="56"/>
      <c r="MVI98" s="56"/>
      <c r="MVJ98" s="56"/>
      <c r="MVK98" s="56"/>
      <c r="MVL98" s="56"/>
      <c r="MVM98" s="56"/>
      <c r="MVN98" s="56"/>
      <c r="MVO98" s="56"/>
      <c r="MVP98" s="56"/>
      <c r="MVQ98" s="56"/>
      <c r="MVR98" s="56"/>
      <c r="MVS98" s="56"/>
      <c r="MVT98" s="56"/>
      <c r="MVU98" s="56"/>
      <c r="MVV98" s="56"/>
      <c r="MVW98" s="56"/>
      <c r="MVX98" s="56"/>
      <c r="MVY98" s="56"/>
      <c r="MVZ98" s="56"/>
      <c r="MWA98" s="56"/>
      <c r="MWB98" s="56"/>
      <c r="MWC98" s="56"/>
      <c r="MWD98" s="56"/>
      <c r="MWE98" s="56"/>
      <c r="MWF98" s="56"/>
      <c r="MWG98" s="56"/>
      <c r="MWH98" s="56"/>
      <c r="MWI98" s="56"/>
      <c r="MWJ98" s="56"/>
      <c r="MWK98" s="56"/>
      <c r="MWL98" s="56"/>
      <c r="MWM98" s="56"/>
      <c r="MWN98" s="56"/>
      <c r="MWO98" s="56"/>
      <c r="MWP98" s="56"/>
      <c r="MWQ98" s="56"/>
      <c r="MWR98" s="56"/>
      <c r="MWS98" s="56"/>
      <c r="MWT98" s="56"/>
      <c r="MWU98" s="56"/>
      <c r="MWV98" s="56"/>
      <c r="MWW98" s="56"/>
      <c r="MWX98" s="56"/>
      <c r="MWY98" s="56"/>
      <c r="MWZ98" s="56"/>
      <c r="MXA98" s="56"/>
      <c r="MXB98" s="56"/>
      <c r="MXC98" s="56"/>
      <c r="MXD98" s="56"/>
      <c r="MXE98" s="56"/>
      <c r="MXF98" s="56"/>
      <c r="MXG98" s="56"/>
      <c r="MXH98" s="56"/>
      <c r="MXI98" s="56"/>
      <c r="MXJ98" s="56"/>
      <c r="MXK98" s="56"/>
      <c r="MXL98" s="56"/>
      <c r="MXM98" s="56"/>
      <c r="MXN98" s="56"/>
      <c r="MXO98" s="56"/>
      <c r="MXP98" s="56"/>
      <c r="MXQ98" s="56"/>
      <c r="MXR98" s="56"/>
      <c r="MXS98" s="56"/>
      <c r="MXT98" s="56"/>
      <c r="MXU98" s="56"/>
      <c r="MXV98" s="56"/>
      <c r="MXW98" s="56"/>
      <c r="MXX98" s="56"/>
      <c r="MXY98" s="56"/>
      <c r="MXZ98" s="56"/>
      <c r="MYA98" s="56"/>
      <c r="MYB98" s="56"/>
      <c r="MYC98" s="56"/>
      <c r="MYD98" s="56"/>
      <c r="MYE98" s="56"/>
      <c r="MYF98" s="56"/>
      <c r="MYG98" s="56"/>
      <c r="MYH98" s="56"/>
      <c r="MYI98" s="56"/>
      <c r="MYJ98" s="56"/>
      <c r="MYK98" s="56"/>
      <c r="MYL98" s="56"/>
      <c r="MYM98" s="56"/>
      <c r="MYN98" s="56"/>
      <c r="MYO98" s="56"/>
      <c r="MYP98" s="56"/>
      <c r="MYQ98" s="56"/>
      <c r="MYR98" s="56"/>
      <c r="MYS98" s="56"/>
      <c r="MYT98" s="56"/>
      <c r="MYU98" s="56"/>
      <c r="MYV98" s="56"/>
      <c r="MYW98" s="56"/>
      <c r="MYX98" s="56"/>
      <c r="MYY98" s="56"/>
      <c r="MYZ98" s="56"/>
      <c r="MZA98" s="56"/>
      <c r="MZB98" s="56"/>
      <c r="MZC98" s="56"/>
      <c r="MZD98" s="56"/>
      <c r="MZE98" s="56"/>
      <c r="MZF98" s="56"/>
      <c r="MZG98" s="56"/>
      <c r="MZH98" s="56"/>
      <c r="MZI98" s="56"/>
      <c r="MZJ98" s="56"/>
      <c r="MZK98" s="56"/>
      <c r="MZL98" s="56"/>
      <c r="MZM98" s="56"/>
      <c r="MZN98" s="56"/>
      <c r="MZO98" s="56"/>
      <c r="MZP98" s="56"/>
      <c r="MZQ98" s="56"/>
      <c r="MZR98" s="56"/>
      <c r="MZS98" s="56"/>
      <c r="MZT98" s="56"/>
      <c r="MZU98" s="56"/>
      <c r="MZV98" s="56"/>
      <c r="MZW98" s="56"/>
      <c r="MZX98" s="56"/>
      <c r="MZY98" s="56"/>
      <c r="MZZ98" s="56"/>
      <c r="NAA98" s="56"/>
      <c r="NAB98" s="56"/>
      <c r="NAC98" s="56"/>
      <c r="NAD98" s="56"/>
      <c r="NAE98" s="56"/>
      <c r="NAF98" s="56"/>
      <c r="NAG98" s="56"/>
      <c r="NAH98" s="56"/>
      <c r="NAI98" s="56"/>
      <c r="NAJ98" s="56"/>
      <c r="NAK98" s="56"/>
      <c r="NAL98" s="56"/>
      <c r="NAM98" s="56"/>
      <c r="NAN98" s="56"/>
      <c r="NAO98" s="56"/>
      <c r="NAP98" s="56"/>
      <c r="NAQ98" s="56"/>
      <c r="NAR98" s="56"/>
      <c r="NAS98" s="56"/>
      <c r="NAT98" s="56"/>
      <c r="NAU98" s="56"/>
      <c r="NAV98" s="56"/>
      <c r="NAW98" s="56"/>
      <c r="NAX98" s="56"/>
      <c r="NAY98" s="56"/>
      <c r="NAZ98" s="56"/>
      <c r="NBA98" s="56"/>
      <c r="NBB98" s="56"/>
      <c r="NBC98" s="56"/>
      <c r="NBD98" s="56"/>
      <c r="NBE98" s="56"/>
      <c r="NBF98" s="56"/>
      <c r="NBG98" s="56"/>
      <c r="NBH98" s="56"/>
      <c r="NBI98" s="56"/>
      <c r="NBJ98" s="56"/>
      <c r="NBK98" s="56"/>
      <c r="NBL98" s="56"/>
      <c r="NBM98" s="56"/>
      <c r="NBN98" s="56"/>
      <c r="NBO98" s="56"/>
      <c r="NBP98" s="56"/>
      <c r="NBQ98" s="56"/>
      <c r="NBR98" s="56"/>
      <c r="NBS98" s="56"/>
      <c r="NBT98" s="56"/>
      <c r="NBU98" s="56"/>
      <c r="NBV98" s="56"/>
      <c r="NBW98" s="56"/>
      <c r="NBX98" s="56"/>
      <c r="NBY98" s="56"/>
      <c r="NBZ98" s="56"/>
      <c r="NCA98" s="56"/>
      <c r="NCB98" s="56"/>
      <c r="NCC98" s="56"/>
      <c r="NCD98" s="56"/>
      <c r="NCE98" s="56"/>
      <c r="NCF98" s="56"/>
      <c r="NCG98" s="56"/>
      <c r="NCH98" s="56"/>
      <c r="NCI98" s="56"/>
      <c r="NCJ98" s="56"/>
      <c r="NCK98" s="56"/>
      <c r="NCL98" s="56"/>
      <c r="NCM98" s="56"/>
      <c r="NCN98" s="56"/>
      <c r="NCO98" s="56"/>
      <c r="NCP98" s="56"/>
      <c r="NCQ98" s="56"/>
      <c r="NCR98" s="56"/>
      <c r="NCS98" s="56"/>
      <c r="NCT98" s="56"/>
      <c r="NCU98" s="56"/>
      <c r="NCV98" s="56"/>
      <c r="NCW98" s="56"/>
      <c r="NCX98" s="56"/>
      <c r="NCY98" s="56"/>
      <c r="NCZ98" s="56"/>
      <c r="NDA98" s="56"/>
      <c r="NDB98" s="56"/>
      <c r="NDC98" s="56"/>
      <c r="NDD98" s="56"/>
      <c r="NDE98" s="56"/>
      <c r="NDF98" s="56"/>
      <c r="NDG98" s="56"/>
      <c r="NDH98" s="56"/>
      <c r="NDI98" s="56"/>
      <c r="NDJ98" s="56"/>
      <c r="NDK98" s="56"/>
      <c r="NDL98" s="56"/>
      <c r="NDM98" s="56"/>
      <c r="NDN98" s="56"/>
      <c r="NDO98" s="56"/>
      <c r="NDP98" s="56"/>
      <c r="NDQ98" s="56"/>
      <c r="NDR98" s="56"/>
      <c r="NDS98" s="56"/>
      <c r="NDT98" s="56"/>
      <c r="NDU98" s="56"/>
      <c r="NDV98" s="56"/>
      <c r="NDW98" s="56"/>
      <c r="NDX98" s="56"/>
      <c r="NDY98" s="56"/>
      <c r="NDZ98" s="56"/>
      <c r="NEA98" s="56"/>
      <c r="NEB98" s="56"/>
      <c r="NEC98" s="56"/>
      <c r="NED98" s="56"/>
      <c r="NEE98" s="56"/>
      <c r="NEF98" s="56"/>
      <c r="NEG98" s="56"/>
      <c r="NEH98" s="56"/>
      <c r="NEI98" s="56"/>
      <c r="NEJ98" s="56"/>
      <c r="NEK98" s="56"/>
      <c r="NEL98" s="56"/>
      <c r="NEM98" s="56"/>
      <c r="NEN98" s="56"/>
      <c r="NEO98" s="56"/>
      <c r="NEP98" s="56"/>
      <c r="NEQ98" s="56"/>
      <c r="NER98" s="56"/>
      <c r="NES98" s="56"/>
      <c r="NET98" s="56"/>
      <c r="NEU98" s="56"/>
      <c r="NEV98" s="56"/>
      <c r="NEW98" s="56"/>
      <c r="NEX98" s="56"/>
      <c r="NEY98" s="56"/>
      <c r="NEZ98" s="56"/>
      <c r="NFA98" s="56"/>
      <c r="NFB98" s="56"/>
      <c r="NFC98" s="56"/>
      <c r="NFD98" s="56"/>
      <c r="NFE98" s="56"/>
      <c r="NFF98" s="56"/>
      <c r="NFG98" s="56"/>
      <c r="NFH98" s="56"/>
      <c r="NFI98" s="56"/>
      <c r="NFJ98" s="56"/>
      <c r="NFK98" s="56"/>
      <c r="NFL98" s="56"/>
      <c r="NFM98" s="56"/>
      <c r="NFN98" s="56"/>
      <c r="NFO98" s="56"/>
      <c r="NFP98" s="56"/>
      <c r="NFQ98" s="56"/>
      <c r="NFR98" s="56"/>
      <c r="NFS98" s="56"/>
      <c r="NFT98" s="56"/>
      <c r="NFU98" s="56"/>
      <c r="NFV98" s="56"/>
      <c r="NFW98" s="56"/>
      <c r="NFX98" s="56"/>
      <c r="NFY98" s="56"/>
      <c r="NFZ98" s="56"/>
      <c r="NGA98" s="56"/>
      <c r="NGB98" s="56"/>
      <c r="NGC98" s="56"/>
      <c r="NGD98" s="56"/>
      <c r="NGE98" s="56"/>
      <c r="NGF98" s="56"/>
      <c r="NGG98" s="56"/>
      <c r="NGH98" s="56"/>
      <c r="NGI98" s="56"/>
      <c r="NGJ98" s="56"/>
      <c r="NGK98" s="56"/>
      <c r="NGL98" s="56"/>
      <c r="NGM98" s="56"/>
      <c r="NGN98" s="56"/>
      <c r="NGO98" s="56"/>
      <c r="NGP98" s="56"/>
      <c r="NGQ98" s="56"/>
      <c r="NGR98" s="56"/>
      <c r="NGS98" s="56"/>
      <c r="NGT98" s="56"/>
      <c r="NGU98" s="56"/>
      <c r="NGV98" s="56"/>
      <c r="NGW98" s="56"/>
      <c r="NGX98" s="56"/>
      <c r="NGY98" s="56"/>
      <c r="NGZ98" s="56"/>
      <c r="NHA98" s="56"/>
      <c r="NHB98" s="56"/>
      <c r="NHC98" s="56"/>
      <c r="NHD98" s="56"/>
      <c r="NHE98" s="56"/>
      <c r="NHF98" s="56"/>
      <c r="NHG98" s="56"/>
      <c r="NHH98" s="56"/>
      <c r="NHI98" s="56"/>
      <c r="NHJ98" s="56"/>
      <c r="NHK98" s="56"/>
      <c r="NHL98" s="56"/>
      <c r="NHM98" s="56"/>
      <c r="NHN98" s="56"/>
      <c r="NHO98" s="56"/>
      <c r="NHP98" s="56"/>
      <c r="NHQ98" s="56"/>
      <c r="NHR98" s="56"/>
      <c r="NHS98" s="56"/>
      <c r="NHT98" s="56"/>
      <c r="NHU98" s="56"/>
      <c r="NHV98" s="56"/>
      <c r="NHW98" s="56"/>
      <c r="NHX98" s="56"/>
      <c r="NHY98" s="56"/>
      <c r="NHZ98" s="56"/>
      <c r="NIA98" s="56"/>
      <c r="NIB98" s="56"/>
      <c r="NIC98" s="56"/>
      <c r="NID98" s="56"/>
      <c r="NIE98" s="56"/>
      <c r="NIF98" s="56"/>
      <c r="NIG98" s="56"/>
      <c r="NIH98" s="56"/>
      <c r="NII98" s="56"/>
      <c r="NIJ98" s="56"/>
      <c r="NIK98" s="56"/>
      <c r="NIL98" s="56"/>
      <c r="NIM98" s="56"/>
      <c r="NIN98" s="56"/>
      <c r="NIO98" s="56"/>
      <c r="NIP98" s="56"/>
      <c r="NIQ98" s="56"/>
      <c r="NIR98" s="56"/>
      <c r="NIS98" s="56"/>
      <c r="NIT98" s="56"/>
      <c r="NIU98" s="56"/>
      <c r="NIV98" s="56"/>
      <c r="NIW98" s="56"/>
      <c r="NIX98" s="56"/>
      <c r="NIY98" s="56"/>
      <c r="NIZ98" s="56"/>
      <c r="NJA98" s="56"/>
      <c r="NJB98" s="56"/>
      <c r="NJC98" s="56"/>
      <c r="NJD98" s="56"/>
      <c r="NJE98" s="56"/>
      <c r="NJF98" s="56"/>
      <c r="NJG98" s="56"/>
      <c r="NJH98" s="56"/>
      <c r="NJI98" s="56"/>
      <c r="NJJ98" s="56"/>
      <c r="NJK98" s="56"/>
      <c r="NJL98" s="56"/>
      <c r="NJM98" s="56"/>
      <c r="NJN98" s="56"/>
      <c r="NJO98" s="56"/>
      <c r="NJP98" s="56"/>
      <c r="NJQ98" s="56"/>
      <c r="NJR98" s="56"/>
      <c r="NJS98" s="56"/>
      <c r="NJT98" s="56"/>
      <c r="NJU98" s="56"/>
      <c r="NJV98" s="56"/>
      <c r="NJW98" s="56"/>
      <c r="NJX98" s="56"/>
      <c r="NJY98" s="56"/>
      <c r="NJZ98" s="56"/>
      <c r="NKA98" s="56"/>
      <c r="NKB98" s="56"/>
      <c r="NKC98" s="56"/>
      <c r="NKD98" s="56"/>
      <c r="NKE98" s="56"/>
      <c r="NKF98" s="56"/>
      <c r="NKG98" s="56"/>
      <c r="NKH98" s="56"/>
      <c r="NKI98" s="56"/>
      <c r="NKJ98" s="56"/>
      <c r="NKK98" s="56"/>
      <c r="NKL98" s="56"/>
      <c r="NKM98" s="56"/>
      <c r="NKN98" s="56"/>
      <c r="NKO98" s="56"/>
      <c r="NKP98" s="56"/>
      <c r="NKQ98" s="56"/>
      <c r="NKR98" s="56"/>
      <c r="NKS98" s="56"/>
      <c r="NKT98" s="56"/>
      <c r="NKU98" s="56"/>
      <c r="NKV98" s="56"/>
      <c r="NKW98" s="56"/>
      <c r="NKX98" s="56"/>
      <c r="NKY98" s="56"/>
      <c r="NKZ98" s="56"/>
      <c r="NLA98" s="56"/>
      <c r="NLB98" s="56"/>
      <c r="NLC98" s="56"/>
      <c r="NLD98" s="56"/>
      <c r="NLE98" s="56"/>
      <c r="NLF98" s="56"/>
      <c r="NLG98" s="56"/>
      <c r="NLH98" s="56"/>
      <c r="NLI98" s="56"/>
      <c r="NLJ98" s="56"/>
      <c r="NLK98" s="56"/>
      <c r="NLL98" s="56"/>
      <c r="NLM98" s="56"/>
      <c r="NLN98" s="56"/>
      <c r="NLO98" s="56"/>
      <c r="NLP98" s="56"/>
      <c r="NLQ98" s="56"/>
      <c r="NLR98" s="56"/>
      <c r="NLS98" s="56"/>
      <c r="NLT98" s="56"/>
      <c r="NLU98" s="56"/>
      <c r="NLV98" s="56"/>
      <c r="NLW98" s="56"/>
      <c r="NLX98" s="56"/>
      <c r="NLY98" s="56"/>
      <c r="NLZ98" s="56"/>
      <c r="NMA98" s="56"/>
      <c r="NMB98" s="56"/>
      <c r="NMC98" s="56"/>
      <c r="NMD98" s="56"/>
      <c r="NME98" s="56"/>
      <c r="NMF98" s="56"/>
      <c r="NMG98" s="56"/>
      <c r="NMH98" s="56"/>
      <c r="NMI98" s="56"/>
      <c r="NMJ98" s="56"/>
      <c r="NMK98" s="56"/>
      <c r="NML98" s="56"/>
      <c r="NMM98" s="56"/>
      <c r="NMN98" s="56"/>
      <c r="NMO98" s="56"/>
      <c r="NMP98" s="56"/>
      <c r="NMQ98" s="56"/>
      <c r="NMR98" s="56"/>
      <c r="NMS98" s="56"/>
      <c r="NMT98" s="56"/>
      <c r="NMU98" s="56"/>
      <c r="NMV98" s="56"/>
      <c r="NMW98" s="56"/>
      <c r="NMX98" s="56"/>
      <c r="NMY98" s="56"/>
      <c r="NMZ98" s="56"/>
      <c r="NNA98" s="56"/>
      <c r="NNB98" s="56"/>
      <c r="NNC98" s="56"/>
      <c r="NND98" s="56"/>
      <c r="NNE98" s="56"/>
      <c r="NNF98" s="56"/>
      <c r="NNG98" s="56"/>
      <c r="NNH98" s="56"/>
      <c r="NNI98" s="56"/>
      <c r="NNJ98" s="56"/>
      <c r="NNK98" s="56"/>
      <c r="NNL98" s="56"/>
      <c r="NNM98" s="56"/>
      <c r="NNN98" s="56"/>
      <c r="NNO98" s="56"/>
      <c r="NNP98" s="56"/>
      <c r="NNQ98" s="56"/>
      <c r="NNR98" s="56"/>
      <c r="NNS98" s="56"/>
      <c r="NNT98" s="56"/>
      <c r="NNU98" s="56"/>
      <c r="NNV98" s="56"/>
      <c r="NNW98" s="56"/>
      <c r="NNX98" s="56"/>
      <c r="NNY98" s="56"/>
      <c r="NNZ98" s="56"/>
      <c r="NOA98" s="56"/>
      <c r="NOB98" s="56"/>
      <c r="NOC98" s="56"/>
      <c r="NOD98" s="56"/>
      <c r="NOE98" s="56"/>
      <c r="NOF98" s="56"/>
      <c r="NOG98" s="56"/>
      <c r="NOH98" s="56"/>
      <c r="NOI98" s="56"/>
      <c r="NOJ98" s="56"/>
      <c r="NOK98" s="56"/>
      <c r="NOL98" s="56"/>
      <c r="NOM98" s="56"/>
      <c r="NON98" s="56"/>
      <c r="NOO98" s="56"/>
      <c r="NOP98" s="56"/>
      <c r="NOQ98" s="56"/>
      <c r="NOR98" s="56"/>
      <c r="NOS98" s="56"/>
      <c r="NOT98" s="56"/>
      <c r="NOU98" s="56"/>
      <c r="NOV98" s="56"/>
      <c r="NOW98" s="56"/>
      <c r="NOX98" s="56"/>
      <c r="NOY98" s="56"/>
      <c r="NOZ98" s="56"/>
      <c r="NPA98" s="56"/>
      <c r="NPB98" s="56"/>
      <c r="NPC98" s="56"/>
      <c r="NPD98" s="56"/>
      <c r="NPE98" s="56"/>
      <c r="NPF98" s="56"/>
      <c r="NPG98" s="56"/>
      <c r="NPH98" s="56"/>
      <c r="NPI98" s="56"/>
      <c r="NPJ98" s="56"/>
      <c r="NPK98" s="56"/>
      <c r="NPL98" s="56"/>
      <c r="NPM98" s="56"/>
      <c r="NPN98" s="56"/>
      <c r="NPO98" s="56"/>
      <c r="NPP98" s="56"/>
      <c r="NPQ98" s="56"/>
      <c r="NPR98" s="56"/>
      <c r="NPS98" s="56"/>
      <c r="NPT98" s="56"/>
      <c r="NPU98" s="56"/>
      <c r="NPV98" s="56"/>
      <c r="NPW98" s="56"/>
      <c r="NPX98" s="56"/>
      <c r="NPY98" s="56"/>
      <c r="NPZ98" s="56"/>
      <c r="NQA98" s="56"/>
      <c r="NQB98" s="56"/>
      <c r="NQC98" s="56"/>
      <c r="NQD98" s="56"/>
      <c r="NQE98" s="56"/>
      <c r="NQF98" s="56"/>
      <c r="NQG98" s="56"/>
      <c r="NQH98" s="56"/>
      <c r="NQI98" s="56"/>
      <c r="NQJ98" s="56"/>
      <c r="NQK98" s="56"/>
      <c r="NQL98" s="56"/>
      <c r="NQM98" s="56"/>
      <c r="NQN98" s="56"/>
      <c r="NQO98" s="56"/>
      <c r="NQP98" s="56"/>
      <c r="NQQ98" s="56"/>
      <c r="NQR98" s="56"/>
      <c r="NQS98" s="56"/>
      <c r="NQT98" s="56"/>
      <c r="NQU98" s="56"/>
      <c r="NQV98" s="56"/>
      <c r="NQW98" s="56"/>
      <c r="NQX98" s="56"/>
      <c r="NQY98" s="56"/>
      <c r="NQZ98" s="56"/>
      <c r="NRA98" s="56"/>
      <c r="NRB98" s="56"/>
      <c r="NRC98" s="56"/>
      <c r="NRD98" s="56"/>
      <c r="NRE98" s="56"/>
      <c r="NRF98" s="56"/>
      <c r="NRG98" s="56"/>
      <c r="NRH98" s="56"/>
      <c r="NRI98" s="56"/>
      <c r="NRJ98" s="56"/>
      <c r="NRK98" s="56"/>
      <c r="NRL98" s="56"/>
      <c r="NRM98" s="56"/>
      <c r="NRN98" s="56"/>
      <c r="NRO98" s="56"/>
      <c r="NRP98" s="56"/>
      <c r="NRQ98" s="56"/>
      <c r="NRR98" s="56"/>
      <c r="NRS98" s="56"/>
      <c r="NRT98" s="56"/>
      <c r="NRU98" s="56"/>
      <c r="NRV98" s="56"/>
      <c r="NRW98" s="56"/>
      <c r="NRX98" s="56"/>
      <c r="NRY98" s="56"/>
      <c r="NRZ98" s="56"/>
      <c r="NSA98" s="56"/>
      <c r="NSB98" s="56"/>
      <c r="NSC98" s="56"/>
      <c r="NSD98" s="56"/>
      <c r="NSE98" s="56"/>
      <c r="NSF98" s="56"/>
      <c r="NSG98" s="56"/>
      <c r="NSH98" s="56"/>
      <c r="NSI98" s="56"/>
      <c r="NSJ98" s="56"/>
      <c r="NSK98" s="56"/>
      <c r="NSL98" s="56"/>
      <c r="NSM98" s="56"/>
      <c r="NSN98" s="56"/>
      <c r="NSO98" s="56"/>
      <c r="NSP98" s="56"/>
      <c r="NSQ98" s="56"/>
      <c r="NSR98" s="56"/>
      <c r="NSS98" s="56"/>
      <c r="NST98" s="56"/>
      <c r="NSU98" s="56"/>
      <c r="NSV98" s="56"/>
      <c r="NSW98" s="56"/>
      <c r="NSX98" s="56"/>
      <c r="NSY98" s="56"/>
      <c r="NSZ98" s="56"/>
      <c r="NTA98" s="56"/>
      <c r="NTB98" s="56"/>
      <c r="NTC98" s="56"/>
      <c r="NTD98" s="56"/>
      <c r="NTE98" s="56"/>
      <c r="NTF98" s="56"/>
      <c r="NTG98" s="56"/>
      <c r="NTH98" s="56"/>
      <c r="NTI98" s="56"/>
      <c r="NTJ98" s="56"/>
      <c r="NTK98" s="56"/>
      <c r="NTL98" s="56"/>
      <c r="NTM98" s="56"/>
      <c r="NTN98" s="56"/>
      <c r="NTO98" s="56"/>
      <c r="NTP98" s="56"/>
      <c r="NTQ98" s="56"/>
      <c r="NTR98" s="56"/>
      <c r="NTS98" s="56"/>
      <c r="NTT98" s="56"/>
      <c r="NTU98" s="56"/>
      <c r="NTV98" s="56"/>
      <c r="NTW98" s="56"/>
      <c r="NTX98" s="56"/>
      <c r="NTY98" s="56"/>
      <c r="NTZ98" s="56"/>
      <c r="NUA98" s="56"/>
      <c r="NUB98" s="56"/>
      <c r="NUC98" s="56"/>
      <c r="NUD98" s="56"/>
      <c r="NUE98" s="56"/>
      <c r="NUF98" s="56"/>
      <c r="NUG98" s="56"/>
      <c r="NUH98" s="56"/>
      <c r="NUI98" s="56"/>
      <c r="NUJ98" s="56"/>
      <c r="NUK98" s="56"/>
      <c r="NUL98" s="56"/>
      <c r="NUM98" s="56"/>
      <c r="NUN98" s="56"/>
      <c r="NUO98" s="56"/>
      <c r="NUP98" s="56"/>
      <c r="NUQ98" s="56"/>
      <c r="NUR98" s="56"/>
      <c r="NUS98" s="56"/>
      <c r="NUT98" s="56"/>
      <c r="NUU98" s="56"/>
      <c r="NUV98" s="56"/>
      <c r="NUW98" s="56"/>
      <c r="NUX98" s="56"/>
      <c r="NUY98" s="56"/>
      <c r="NUZ98" s="56"/>
      <c r="NVA98" s="56"/>
      <c r="NVB98" s="56"/>
      <c r="NVC98" s="56"/>
      <c r="NVD98" s="56"/>
      <c r="NVE98" s="56"/>
      <c r="NVF98" s="56"/>
      <c r="NVG98" s="56"/>
      <c r="NVH98" s="56"/>
      <c r="NVI98" s="56"/>
      <c r="NVJ98" s="56"/>
      <c r="NVK98" s="56"/>
      <c r="NVL98" s="56"/>
      <c r="NVM98" s="56"/>
      <c r="NVN98" s="56"/>
      <c r="NVO98" s="56"/>
      <c r="NVP98" s="56"/>
      <c r="NVQ98" s="56"/>
      <c r="NVR98" s="56"/>
      <c r="NVS98" s="56"/>
      <c r="NVT98" s="56"/>
      <c r="NVU98" s="56"/>
      <c r="NVV98" s="56"/>
      <c r="NVW98" s="56"/>
      <c r="NVX98" s="56"/>
      <c r="NVY98" s="56"/>
      <c r="NVZ98" s="56"/>
      <c r="NWA98" s="56"/>
      <c r="NWB98" s="56"/>
      <c r="NWC98" s="56"/>
      <c r="NWD98" s="56"/>
      <c r="NWE98" s="56"/>
      <c r="NWF98" s="56"/>
      <c r="NWG98" s="56"/>
      <c r="NWH98" s="56"/>
      <c r="NWI98" s="56"/>
      <c r="NWJ98" s="56"/>
      <c r="NWK98" s="56"/>
      <c r="NWL98" s="56"/>
      <c r="NWM98" s="56"/>
      <c r="NWN98" s="56"/>
      <c r="NWO98" s="56"/>
      <c r="NWP98" s="56"/>
      <c r="NWQ98" s="56"/>
      <c r="NWR98" s="56"/>
      <c r="NWS98" s="56"/>
      <c r="NWT98" s="56"/>
      <c r="NWU98" s="56"/>
      <c r="NWV98" s="56"/>
      <c r="NWW98" s="56"/>
      <c r="NWX98" s="56"/>
      <c r="NWY98" s="56"/>
      <c r="NWZ98" s="56"/>
      <c r="NXA98" s="56"/>
      <c r="NXB98" s="56"/>
      <c r="NXC98" s="56"/>
      <c r="NXD98" s="56"/>
      <c r="NXE98" s="56"/>
      <c r="NXF98" s="56"/>
      <c r="NXG98" s="56"/>
      <c r="NXH98" s="56"/>
      <c r="NXI98" s="56"/>
      <c r="NXJ98" s="56"/>
      <c r="NXK98" s="56"/>
      <c r="NXL98" s="56"/>
      <c r="NXM98" s="56"/>
      <c r="NXN98" s="56"/>
      <c r="NXO98" s="56"/>
      <c r="NXP98" s="56"/>
      <c r="NXQ98" s="56"/>
      <c r="NXR98" s="56"/>
      <c r="NXS98" s="56"/>
      <c r="NXT98" s="56"/>
      <c r="NXU98" s="56"/>
      <c r="NXV98" s="56"/>
      <c r="NXW98" s="56"/>
      <c r="NXX98" s="56"/>
      <c r="NXY98" s="56"/>
      <c r="NXZ98" s="56"/>
      <c r="NYA98" s="56"/>
      <c r="NYB98" s="56"/>
      <c r="NYC98" s="56"/>
      <c r="NYD98" s="56"/>
      <c r="NYE98" s="56"/>
      <c r="NYF98" s="56"/>
      <c r="NYG98" s="56"/>
      <c r="NYH98" s="56"/>
      <c r="NYI98" s="56"/>
      <c r="NYJ98" s="56"/>
      <c r="NYK98" s="56"/>
      <c r="NYL98" s="56"/>
      <c r="NYM98" s="56"/>
      <c r="NYN98" s="56"/>
      <c r="NYO98" s="56"/>
      <c r="NYP98" s="56"/>
      <c r="NYQ98" s="56"/>
      <c r="NYR98" s="56"/>
      <c r="NYS98" s="56"/>
      <c r="NYT98" s="56"/>
      <c r="NYU98" s="56"/>
      <c r="NYV98" s="56"/>
      <c r="NYW98" s="56"/>
      <c r="NYX98" s="56"/>
      <c r="NYY98" s="56"/>
      <c r="NYZ98" s="56"/>
      <c r="NZA98" s="56"/>
      <c r="NZB98" s="56"/>
      <c r="NZC98" s="56"/>
      <c r="NZD98" s="56"/>
      <c r="NZE98" s="56"/>
      <c r="NZF98" s="56"/>
      <c r="NZG98" s="56"/>
      <c r="NZH98" s="56"/>
      <c r="NZI98" s="56"/>
      <c r="NZJ98" s="56"/>
      <c r="NZK98" s="56"/>
      <c r="NZL98" s="56"/>
      <c r="NZM98" s="56"/>
      <c r="NZN98" s="56"/>
      <c r="NZO98" s="56"/>
      <c r="NZP98" s="56"/>
      <c r="NZQ98" s="56"/>
      <c r="NZR98" s="56"/>
      <c r="NZS98" s="56"/>
      <c r="NZT98" s="56"/>
      <c r="NZU98" s="56"/>
      <c r="NZV98" s="56"/>
      <c r="NZW98" s="56"/>
      <c r="NZX98" s="56"/>
      <c r="NZY98" s="56"/>
      <c r="NZZ98" s="56"/>
      <c r="OAA98" s="56"/>
      <c r="OAB98" s="56"/>
      <c r="OAC98" s="56"/>
      <c r="OAD98" s="56"/>
      <c r="OAE98" s="56"/>
      <c r="OAF98" s="56"/>
      <c r="OAG98" s="56"/>
      <c r="OAH98" s="56"/>
      <c r="OAI98" s="56"/>
      <c r="OAJ98" s="56"/>
      <c r="OAK98" s="56"/>
      <c r="OAL98" s="56"/>
      <c r="OAM98" s="56"/>
      <c r="OAN98" s="56"/>
      <c r="OAO98" s="56"/>
      <c r="OAP98" s="56"/>
      <c r="OAQ98" s="56"/>
      <c r="OAR98" s="56"/>
      <c r="OAS98" s="56"/>
      <c r="OAT98" s="56"/>
      <c r="OAU98" s="56"/>
      <c r="OAV98" s="56"/>
      <c r="OAW98" s="56"/>
      <c r="OAX98" s="56"/>
      <c r="OAY98" s="56"/>
      <c r="OAZ98" s="56"/>
      <c r="OBA98" s="56"/>
      <c r="OBB98" s="56"/>
      <c r="OBC98" s="56"/>
      <c r="OBD98" s="56"/>
      <c r="OBE98" s="56"/>
      <c r="OBF98" s="56"/>
      <c r="OBG98" s="56"/>
      <c r="OBH98" s="56"/>
      <c r="OBI98" s="56"/>
      <c r="OBJ98" s="56"/>
      <c r="OBK98" s="56"/>
      <c r="OBL98" s="56"/>
      <c r="OBM98" s="56"/>
      <c r="OBN98" s="56"/>
      <c r="OBO98" s="56"/>
      <c r="OBP98" s="56"/>
      <c r="OBQ98" s="56"/>
      <c r="OBR98" s="56"/>
      <c r="OBS98" s="56"/>
      <c r="OBT98" s="56"/>
      <c r="OBU98" s="56"/>
      <c r="OBV98" s="56"/>
      <c r="OBW98" s="56"/>
      <c r="OBX98" s="56"/>
      <c r="OBY98" s="56"/>
      <c r="OBZ98" s="56"/>
      <c r="OCA98" s="56"/>
      <c r="OCB98" s="56"/>
      <c r="OCC98" s="56"/>
      <c r="OCD98" s="56"/>
      <c r="OCE98" s="56"/>
      <c r="OCF98" s="56"/>
      <c r="OCG98" s="56"/>
      <c r="OCH98" s="56"/>
      <c r="OCI98" s="56"/>
      <c r="OCJ98" s="56"/>
      <c r="OCK98" s="56"/>
      <c r="OCL98" s="56"/>
      <c r="OCM98" s="56"/>
      <c r="OCN98" s="56"/>
      <c r="OCO98" s="56"/>
      <c r="OCP98" s="56"/>
      <c r="OCQ98" s="56"/>
      <c r="OCR98" s="56"/>
      <c r="OCS98" s="56"/>
      <c r="OCT98" s="56"/>
      <c r="OCU98" s="56"/>
      <c r="OCV98" s="56"/>
      <c r="OCW98" s="56"/>
      <c r="OCX98" s="56"/>
      <c r="OCY98" s="56"/>
      <c r="OCZ98" s="56"/>
      <c r="ODA98" s="56"/>
      <c r="ODB98" s="56"/>
      <c r="ODC98" s="56"/>
      <c r="ODD98" s="56"/>
      <c r="ODE98" s="56"/>
      <c r="ODF98" s="56"/>
      <c r="ODG98" s="56"/>
      <c r="ODH98" s="56"/>
      <c r="ODI98" s="56"/>
      <c r="ODJ98" s="56"/>
      <c r="ODK98" s="56"/>
      <c r="ODL98" s="56"/>
      <c r="ODM98" s="56"/>
      <c r="ODN98" s="56"/>
      <c r="ODO98" s="56"/>
      <c r="ODP98" s="56"/>
      <c r="ODQ98" s="56"/>
      <c r="ODR98" s="56"/>
      <c r="ODS98" s="56"/>
      <c r="ODT98" s="56"/>
      <c r="ODU98" s="56"/>
      <c r="ODV98" s="56"/>
      <c r="ODW98" s="56"/>
      <c r="ODX98" s="56"/>
      <c r="ODY98" s="56"/>
      <c r="ODZ98" s="56"/>
      <c r="OEA98" s="56"/>
      <c r="OEB98" s="56"/>
      <c r="OEC98" s="56"/>
      <c r="OED98" s="56"/>
      <c r="OEE98" s="56"/>
      <c r="OEF98" s="56"/>
      <c r="OEG98" s="56"/>
      <c r="OEH98" s="56"/>
      <c r="OEI98" s="56"/>
      <c r="OEJ98" s="56"/>
      <c r="OEK98" s="56"/>
      <c r="OEL98" s="56"/>
      <c r="OEM98" s="56"/>
      <c r="OEN98" s="56"/>
      <c r="OEO98" s="56"/>
      <c r="OEP98" s="56"/>
      <c r="OEQ98" s="56"/>
      <c r="OER98" s="56"/>
      <c r="OES98" s="56"/>
      <c r="OET98" s="56"/>
      <c r="OEU98" s="56"/>
      <c r="OEV98" s="56"/>
      <c r="OEW98" s="56"/>
      <c r="OEX98" s="56"/>
      <c r="OEY98" s="56"/>
      <c r="OEZ98" s="56"/>
      <c r="OFA98" s="56"/>
      <c r="OFB98" s="56"/>
      <c r="OFC98" s="56"/>
      <c r="OFD98" s="56"/>
      <c r="OFE98" s="56"/>
      <c r="OFF98" s="56"/>
      <c r="OFG98" s="56"/>
      <c r="OFH98" s="56"/>
      <c r="OFI98" s="56"/>
      <c r="OFJ98" s="56"/>
      <c r="OFK98" s="56"/>
      <c r="OFL98" s="56"/>
      <c r="OFM98" s="56"/>
      <c r="OFN98" s="56"/>
      <c r="OFO98" s="56"/>
      <c r="OFP98" s="56"/>
      <c r="OFQ98" s="56"/>
      <c r="OFR98" s="56"/>
      <c r="OFS98" s="56"/>
      <c r="OFT98" s="56"/>
      <c r="OFU98" s="56"/>
      <c r="OFV98" s="56"/>
      <c r="OFW98" s="56"/>
      <c r="OFX98" s="56"/>
      <c r="OFY98" s="56"/>
      <c r="OFZ98" s="56"/>
      <c r="OGA98" s="56"/>
      <c r="OGB98" s="56"/>
      <c r="OGC98" s="56"/>
      <c r="OGD98" s="56"/>
      <c r="OGE98" s="56"/>
      <c r="OGF98" s="56"/>
      <c r="OGG98" s="56"/>
      <c r="OGH98" s="56"/>
      <c r="OGI98" s="56"/>
      <c r="OGJ98" s="56"/>
      <c r="OGK98" s="56"/>
      <c r="OGL98" s="56"/>
      <c r="OGM98" s="56"/>
      <c r="OGN98" s="56"/>
      <c r="OGO98" s="56"/>
      <c r="OGP98" s="56"/>
      <c r="OGQ98" s="56"/>
      <c r="OGR98" s="56"/>
      <c r="OGS98" s="56"/>
      <c r="OGT98" s="56"/>
      <c r="OGU98" s="56"/>
      <c r="OGV98" s="56"/>
      <c r="OGW98" s="56"/>
      <c r="OGX98" s="56"/>
      <c r="OGY98" s="56"/>
      <c r="OGZ98" s="56"/>
      <c r="OHA98" s="56"/>
      <c r="OHB98" s="56"/>
      <c r="OHC98" s="56"/>
      <c r="OHD98" s="56"/>
      <c r="OHE98" s="56"/>
      <c r="OHF98" s="56"/>
      <c r="OHG98" s="56"/>
      <c r="OHH98" s="56"/>
      <c r="OHI98" s="56"/>
      <c r="OHJ98" s="56"/>
      <c r="OHK98" s="56"/>
      <c r="OHL98" s="56"/>
      <c r="OHM98" s="56"/>
      <c r="OHN98" s="56"/>
      <c r="OHO98" s="56"/>
      <c r="OHP98" s="56"/>
      <c r="OHQ98" s="56"/>
      <c r="OHR98" s="56"/>
      <c r="OHS98" s="56"/>
      <c r="OHT98" s="56"/>
      <c r="OHU98" s="56"/>
      <c r="OHV98" s="56"/>
      <c r="OHW98" s="56"/>
      <c r="OHX98" s="56"/>
      <c r="OHY98" s="56"/>
      <c r="OHZ98" s="56"/>
      <c r="OIA98" s="56"/>
      <c r="OIB98" s="56"/>
      <c r="OIC98" s="56"/>
      <c r="OID98" s="56"/>
      <c r="OIE98" s="56"/>
      <c r="OIF98" s="56"/>
      <c r="OIG98" s="56"/>
      <c r="OIH98" s="56"/>
      <c r="OII98" s="56"/>
      <c r="OIJ98" s="56"/>
      <c r="OIK98" s="56"/>
      <c r="OIL98" s="56"/>
      <c r="OIM98" s="56"/>
      <c r="OIN98" s="56"/>
      <c r="OIO98" s="56"/>
      <c r="OIP98" s="56"/>
      <c r="OIQ98" s="56"/>
      <c r="OIR98" s="56"/>
      <c r="OIS98" s="56"/>
      <c r="OIT98" s="56"/>
      <c r="OIU98" s="56"/>
      <c r="OIV98" s="56"/>
      <c r="OIW98" s="56"/>
      <c r="OIX98" s="56"/>
      <c r="OIY98" s="56"/>
      <c r="OIZ98" s="56"/>
      <c r="OJA98" s="56"/>
      <c r="OJB98" s="56"/>
      <c r="OJC98" s="56"/>
      <c r="OJD98" s="56"/>
      <c r="OJE98" s="56"/>
      <c r="OJF98" s="56"/>
      <c r="OJG98" s="56"/>
      <c r="OJH98" s="56"/>
      <c r="OJI98" s="56"/>
      <c r="OJJ98" s="56"/>
      <c r="OJK98" s="56"/>
      <c r="OJL98" s="56"/>
      <c r="OJM98" s="56"/>
      <c r="OJN98" s="56"/>
      <c r="OJO98" s="56"/>
      <c r="OJP98" s="56"/>
      <c r="OJQ98" s="56"/>
      <c r="OJR98" s="56"/>
      <c r="OJS98" s="56"/>
      <c r="OJT98" s="56"/>
      <c r="OJU98" s="56"/>
      <c r="OJV98" s="56"/>
      <c r="OJW98" s="56"/>
      <c r="OJX98" s="56"/>
      <c r="OJY98" s="56"/>
      <c r="OJZ98" s="56"/>
      <c r="OKA98" s="56"/>
      <c r="OKB98" s="56"/>
      <c r="OKC98" s="56"/>
      <c r="OKD98" s="56"/>
      <c r="OKE98" s="56"/>
      <c r="OKF98" s="56"/>
      <c r="OKG98" s="56"/>
      <c r="OKH98" s="56"/>
      <c r="OKI98" s="56"/>
      <c r="OKJ98" s="56"/>
      <c r="OKK98" s="56"/>
      <c r="OKL98" s="56"/>
      <c r="OKM98" s="56"/>
      <c r="OKN98" s="56"/>
      <c r="OKO98" s="56"/>
      <c r="OKP98" s="56"/>
      <c r="OKQ98" s="56"/>
      <c r="OKR98" s="56"/>
      <c r="OKS98" s="56"/>
      <c r="OKT98" s="56"/>
      <c r="OKU98" s="56"/>
      <c r="OKV98" s="56"/>
      <c r="OKW98" s="56"/>
      <c r="OKX98" s="56"/>
      <c r="OKY98" s="56"/>
      <c r="OKZ98" s="56"/>
      <c r="OLA98" s="56"/>
      <c r="OLB98" s="56"/>
      <c r="OLC98" s="56"/>
      <c r="OLD98" s="56"/>
      <c r="OLE98" s="56"/>
      <c r="OLF98" s="56"/>
      <c r="OLG98" s="56"/>
      <c r="OLH98" s="56"/>
      <c r="OLI98" s="56"/>
      <c r="OLJ98" s="56"/>
      <c r="OLK98" s="56"/>
      <c r="OLL98" s="56"/>
      <c r="OLM98" s="56"/>
      <c r="OLN98" s="56"/>
      <c r="OLO98" s="56"/>
      <c r="OLP98" s="56"/>
      <c r="OLQ98" s="56"/>
      <c r="OLR98" s="56"/>
      <c r="OLS98" s="56"/>
      <c r="OLT98" s="56"/>
      <c r="OLU98" s="56"/>
      <c r="OLV98" s="56"/>
      <c r="OLW98" s="56"/>
      <c r="OLX98" s="56"/>
      <c r="OLY98" s="56"/>
      <c r="OLZ98" s="56"/>
      <c r="OMA98" s="56"/>
      <c r="OMB98" s="56"/>
      <c r="OMC98" s="56"/>
      <c r="OMD98" s="56"/>
      <c r="OME98" s="56"/>
      <c r="OMF98" s="56"/>
      <c r="OMG98" s="56"/>
      <c r="OMH98" s="56"/>
      <c r="OMI98" s="56"/>
      <c r="OMJ98" s="56"/>
      <c r="OMK98" s="56"/>
      <c r="OML98" s="56"/>
      <c r="OMM98" s="56"/>
      <c r="OMN98" s="56"/>
      <c r="OMO98" s="56"/>
      <c r="OMP98" s="56"/>
      <c r="OMQ98" s="56"/>
      <c r="OMR98" s="56"/>
      <c r="OMS98" s="56"/>
      <c r="OMT98" s="56"/>
      <c r="OMU98" s="56"/>
      <c r="OMV98" s="56"/>
      <c r="OMW98" s="56"/>
      <c r="OMX98" s="56"/>
      <c r="OMY98" s="56"/>
      <c r="OMZ98" s="56"/>
      <c r="ONA98" s="56"/>
      <c r="ONB98" s="56"/>
      <c r="ONC98" s="56"/>
      <c r="OND98" s="56"/>
      <c r="ONE98" s="56"/>
      <c r="ONF98" s="56"/>
      <c r="ONG98" s="56"/>
      <c r="ONH98" s="56"/>
      <c r="ONI98" s="56"/>
      <c r="ONJ98" s="56"/>
      <c r="ONK98" s="56"/>
      <c r="ONL98" s="56"/>
      <c r="ONM98" s="56"/>
      <c r="ONN98" s="56"/>
      <c r="ONO98" s="56"/>
      <c r="ONP98" s="56"/>
      <c r="ONQ98" s="56"/>
      <c r="ONR98" s="56"/>
      <c r="ONS98" s="56"/>
      <c r="ONT98" s="56"/>
      <c r="ONU98" s="56"/>
      <c r="ONV98" s="56"/>
      <c r="ONW98" s="56"/>
      <c r="ONX98" s="56"/>
      <c r="ONY98" s="56"/>
      <c r="ONZ98" s="56"/>
      <c r="OOA98" s="56"/>
      <c r="OOB98" s="56"/>
      <c r="OOC98" s="56"/>
      <c r="OOD98" s="56"/>
      <c r="OOE98" s="56"/>
      <c r="OOF98" s="56"/>
      <c r="OOG98" s="56"/>
      <c r="OOH98" s="56"/>
      <c r="OOI98" s="56"/>
      <c r="OOJ98" s="56"/>
      <c r="OOK98" s="56"/>
      <c r="OOL98" s="56"/>
      <c r="OOM98" s="56"/>
      <c r="OON98" s="56"/>
      <c r="OOO98" s="56"/>
      <c r="OOP98" s="56"/>
      <c r="OOQ98" s="56"/>
      <c r="OOR98" s="56"/>
      <c r="OOS98" s="56"/>
      <c r="OOT98" s="56"/>
      <c r="OOU98" s="56"/>
      <c r="OOV98" s="56"/>
      <c r="OOW98" s="56"/>
      <c r="OOX98" s="56"/>
      <c r="OOY98" s="56"/>
      <c r="OOZ98" s="56"/>
      <c r="OPA98" s="56"/>
      <c r="OPB98" s="56"/>
      <c r="OPC98" s="56"/>
      <c r="OPD98" s="56"/>
      <c r="OPE98" s="56"/>
      <c r="OPF98" s="56"/>
      <c r="OPG98" s="56"/>
      <c r="OPH98" s="56"/>
      <c r="OPI98" s="56"/>
      <c r="OPJ98" s="56"/>
      <c r="OPK98" s="56"/>
      <c r="OPL98" s="56"/>
      <c r="OPM98" s="56"/>
      <c r="OPN98" s="56"/>
      <c r="OPO98" s="56"/>
      <c r="OPP98" s="56"/>
      <c r="OPQ98" s="56"/>
      <c r="OPR98" s="56"/>
      <c r="OPS98" s="56"/>
      <c r="OPT98" s="56"/>
      <c r="OPU98" s="56"/>
      <c r="OPV98" s="56"/>
      <c r="OPW98" s="56"/>
      <c r="OPX98" s="56"/>
      <c r="OPY98" s="56"/>
      <c r="OPZ98" s="56"/>
      <c r="OQA98" s="56"/>
      <c r="OQB98" s="56"/>
      <c r="OQC98" s="56"/>
      <c r="OQD98" s="56"/>
      <c r="OQE98" s="56"/>
      <c r="OQF98" s="56"/>
      <c r="OQG98" s="56"/>
      <c r="OQH98" s="56"/>
      <c r="OQI98" s="56"/>
      <c r="OQJ98" s="56"/>
      <c r="OQK98" s="56"/>
      <c r="OQL98" s="56"/>
      <c r="OQM98" s="56"/>
      <c r="OQN98" s="56"/>
      <c r="OQO98" s="56"/>
      <c r="OQP98" s="56"/>
      <c r="OQQ98" s="56"/>
      <c r="OQR98" s="56"/>
      <c r="OQS98" s="56"/>
      <c r="OQT98" s="56"/>
      <c r="OQU98" s="56"/>
      <c r="OQV98" s="56"/>
      <c r="OQW98" s="56"/>
      <c r="OQX98" s="56"/>
      <c r="OQY98" s="56"/>
      <c r="OQZ98" s="56"/>
      <c r="ORA98" s="56"/>
      <c r="ORB98" s="56"/>
      <c r="ORC98" s="56"/>
      <c r="ORD98" s="56"/>
      <c r="ORE98" s="56"/>
      <c r="ORF98" s="56"/>
      <c r="ORG98" s="56"/>
      <c r="ORH98" s="56"/>
      <c r="ORI98" s="56"/>
      <c r="ORJ98" s="56"/>
      <c r="ORK98" s="56"/>
      <c r="ORL98" s="56"/>
      <c r="ORM98" s="56"/>
      <c r="ORN98" s="56"/>
      <c r="ORO98" s="56"/>
      <c r="ORP98" s="56"/>
      <c r="ORQ98" s="56"/>
      <c r="ORR98" s="56"/>
      <c r="ORS98" s="56"/>
      <c r="ORT98" s="56"/>
      <c r="ORU98" s="56"/>
      <c r="ORV98" s="56"/>
      <c r="ORW98" s="56"/>
      <c r="ORX98" s="56"/>
      <c r="ORY98" s="56"/>
      <c r="ORZ98" s="56"/>
      <c r="OSA98" s="56"/>
      <c r="OSB98" s="56"/>
      <c r="OSC98" s="56"/>
      <c r="OSD98" s="56"/>
      <c r="OSE98" s="56"/>
      <c r="OSF98" s="56"/>
      <c r="OSG98" s="56"/>
      <c r="OSH98" s="56"/>
      <c r="OSI98" s="56"/>
      <c r="OSJ98" s="56"/>
      <c r="OSK98" s="56"/>
      <c r="OSL98" s="56"/>
      <c r="OSM98" s="56"/>
      <c r="OSN98" s="56"/>
      <c r="OSO98" s="56"/>
      <c r="OSP98" s="56"/>
      <c r="OSQ98" s="56"/>
      <c r="OSR98" s="56"/>
      <c r="OSS98" s="56"/>
      <c r="OST98" s="56"/>
      <c r="OSU98" s="56"/>
      <c r="OSV98" s="56"/>
      <c r="OSW98" s="56"/>
      <c r="OSX98" s="56"/>
      <c r="OSY98" s="56"/>
      <c r="OSZ98" s="56"/>
      <c r="OTA98" s="56"/>
      <c r="OTB98" s="56"/>
      <c r="OTC98" s="56"/>
      <c r="OTD98" s="56"/>
      <c r="OTE98" s="56"/>
      <c r="OTF98" s="56"/>
      <c r="OTG98" s="56"/>
      <c r="OTH98" s="56"/>
      <c r="OTI98" s="56"/>
      <c r="OTJ98" s="56"/>
      <c r="OTK98" s="56"/>
      <c r="OTL98" s="56"/>
      <c r="OTM98" s="56"/>
      <c r="OTN98" s="56"/>
      <c r="OTO98" s="56"/>
      <c r="OTP98" s="56"/>
      <c r="OTQ98" s="56"/>
      <c r="OTR98" s="56"/>
      <c r="OTS98" s="56"/>
      <c r="OTT98" s="56"/>
      <c r="OTU98" s="56"/>
      <c r="OTV98" s="56"/>
      <c r="OTW98" s="56"/>
      <c r="OTX98" s="56"/>
      <c r="OTY98" s="56"/>
      <c r="OTZ98" s="56"/>
      <c r="OUA98" s="56"/>
      <c r="OUB98" s="56"/>
      <c r="OUC98" s="56"/>
      <c r="OUD98" s="56"/>
      <c r="OUE98" s="56"/>
      <c r="OUF98" s="56"/>
      <c r="OUG98" s="56"/>
      <c r="OUH98" s="56"/>
      <c r="OUI98" s="56"/>
      <c r="OUJ98" s="56"/>
      <c r="OUK98" s="56"/>
      <c r="OUL98" s="56"/>
      <c r="OUM98" s="56"/>
      <c r="OUN98" s="56"/>
      <c r="OUO98" s="56"/>
      <c r="OUP98" s="56"/>
      <c r="OUQ98" s="56"/>
      <c r="OUR98" s="56"/>
      <c r="OUS98" s="56"/>
      <c r="OUT98" s="56"/>
      <c r="OUU98" s="56"/>
      <c r="OUV98" s="56"/>
      <c r="OUW98" s="56"/>
      <c r="OUX98" s="56"/>
      <c r="OUY98" s="56"/>
      <c r="OUZ98" s="56"/>
      <c r="OVA98" s="56"/>
      <c r="OVB98" s="56"/>
      <c r="OVC98" s="56"/>
      <c r="OVD98" s="56"/>
      <c r="OVE98" s="56"/>
      <c r="OVF98" s="56"/>
      <c r="OVG98" s="56"/>
      <c r="OVH98" s="56"/>
      <c r="OVI98" s="56"/>
      <c r="OVJ98" s="56"/>
      <c r="OVK98" s="56"/>
      <c r="OVL98" s="56"/>
      <c r="OVM98" s="56"/>
      <c r="OVN98" s="56"/>
      <c r="OVO98" s="56"/>
      <c r="OVP98" s="56"/>
      <c r="OVQ98" s="56"/>
      <c r="OVR98" s="56"/>
      <c r="OVS98" s="56"/>
      <c r="OVT98" s="56"/>
      <c r="OVU98" s="56"/>
      <c r="OVV98" s="56"/>
      <c r="OVW98" s="56"/>
      <c r="OVX98" s="56"/>
      <c r="OVY98" s="56"/>
      <c r="OVZ98" s="56"/>
      <c r="OWA98" s="56"/>
      <c r="OWB98" s="56"/>
      <c r="OWC98" s="56"/>
      <c r="OWD98" s="56"/>
      <c r="OWE98" s="56"/>
      <c r="OWF98" s="56"/>
      <c r="OWG98" s="56"/>
      <c r="OWH98" s="56"/>
      <c r="OWI98" s="56"/>
      <c r="OWJ98" s="56"/>
      <c r="OWK98" s="56"/>
      <c r="OWL98" s="56"/>
      <c r="OWM98" s="56"/>
      <c r="OWN98" s="56"/>
      <c r="OWO98" s="56"/>
      <c r="OWP98" s="56"/>
      <c r="OWQ98" s="56"/>
      <c r="OWR98" s="56"/>
      <c r="OWS98" s="56"/>
      <c r="OWT98" s="56"/>
      <c r="OWU98" s="56"/>
      <c r="OWV98" s="56"/>
      <c r="OWW98" s="56"/>
      <c r="OWX98" s="56"/>
      <c r="OWY98" s="56"/>
      <c r="OWZ98" s="56"/>
      <c r="OXA98" s="56"/>
      <c r="OXB98" s="56"/>
      <c r="OXC98" s="56"/>
      <c r="OXD98" s="56"/>
      <c r="OXE98" s="56"/>
      <c r="OXF98" s="56"/>
      <c r="OXG98" s="56"/>
      <c r="OXH98" s="56"/>
      <c r="OXI98" s="56"/>
      <c r="OXJ98" s="56"/>
      <c r="OXK98" s="56"/>
      <c r="OXL98" s="56"/>
      <c r="OXM98" s="56"/>
      <c r="OXN98" s="56"/>
      <c r="OXO98" s="56"/>
      <c r="OXP98" s="56"/>
      <c r="OXQ98" s="56"/>
      <c r="OXR98" s="56"/>
      <c r="OXS98" s="56"/>
      <c r="OXT98" s="56"/>
      <c r="OXU98" s="56"/>
      <c r="OXV98" s="56"/>
      <c r="OXW98" s="56"/>
      <c r="OXX98" s="56"/>
      <c r="OXY98" s="56"/>
      <c r="OXZ98" s="56"/>
      <c r="OYA98" s="56"/>
      <c r="OYB98" s="56"/>
      <c r="OYC98" s="56"/>
      <c r="OYD98" s="56"/>
      <c r="OYE98" s="56"/>
      <c r="OYF98" s="56"/>
      <c r="OYG98" s="56"/>
      <c r="OYH98" s="56"/>
      <c r="OYI98" s="56"/>
      <c r="OYJ98" s="56"/>
      <c r="OYK98" s="56"/>
      <c r="OYL98" s="56"/>
      <c r="OYM98" s="56"/>
      <c r="OYN98" s="56"/>
      <c r="OYO98" s="56"/>
      <c r="OYP98" s="56"/>
      <c r="OYQ98" s="56"/>
      <c r="OYR98" s="56"/>
      <c r="OYS98" s="56"/>
      <c r="OYT98" s="56"/>
      <c r="OYU98" s="56"/>
      <c r="OYV98" s="56"/>
      <c r="OYW98" s="56"/>
      <c r="OYX98" s="56"/>
      <c r="OYY98" s="56"/>
      <c r="OYZ98" s="56"/>
      <c r="OZA98" s="56"/>
      <c r="OZB98" s="56"/>
      <c r="OZC98" s="56"/>
      <c r="OZD98" s="56"/>
      <c r="OZE98" s="56"/>
      <c r="OZF98" s="56"/>
      <c r="OZG98" s="56"/>
      <c r="OZH98" s="56"/>
      <c r="OZI98" s="56"/>
      <c r="OZJ98" s="56"/>
      <c r="OZK98" s="56"/>
      <c r="OZL98" s="56"/>
      <c r="OZM98" s="56"/>
      <c r="OZN98" s="56"/>
      <c r="OZO98" s="56"/>
      <c r="OZP98" s="56"/>
      <c r="OZQ98" s="56"/>
      <c r="OZR98" s="56"/>
      <c r="OZS98" s="56"/>
      <c r="OZT98" s="56"/>
      <c r="OZU98" s="56"/>
      <c r="OZV98" s="56"/>
      <c r="OZW98" s="56"/>
      <c r="OZX98" s="56"/>
      <c r="OZY98" s="56"/>
      <c r="OZZ98" s="56"/>
      <c r="PAA98" s="56"/>
      <c r="PAB98" s="56"/>
      <c r="PAC98" s="56"/>
      <c r="PAD98" s="56"/>
      <c r="PAE98" s="56"/>
      <c r="PAF98" s="56"/>
      <c r="PAG98" s="56"/>
      <c r="PAH98" s="56"/>
      <c r="PAI98" s="56"/>
      <c r="PAJ98" s="56"/>
      <c r="PAK98" s="56"/>
      <c r="PAL98" s="56"/>
      <c r="PAM98" s="56"/>
      <c r="PAN98" s="56"/>
      <c r="PAO98" s="56"/>
      <c r="PAP98" s="56"/>
      <c r="PAQ98" s="56"/>
      <c r="PAR98" s="56"/>
      <c r="PAS98" s="56"/>
      <c r="PAT98" s="56"/>
      <c r="PAU98" s="56"/>
      <c r="PAV98" s="56"/>
      <c r="PAW98" s="56"/>
      <c r="PAX98" s="56"/>
      <c r="PAY98" s="56"/>
      <c r="PAZ98" s="56"/>
      <c r="PBA98" s="56"/>
      <c r="PBB98" s="56"/>
      <c r="PBC98" s="56"/>
      <c r="PBD98" s="56"/>
      <c r="PBE98" s="56"/>
      <c r="PBF98" s="56"/>
      <c r="PBG98" s="56"/>
      <c r="PBH98" s="56"/>
      <c r="PBI98" s="56"/>
      <c r="PBJ98" s="56"/>
      <c r="PBK98" s="56"/>
      <c r="PBL98" s="56"/>
      <c r="PBM98" s="56"/>
      <c r="PBN98" s="56"/>
      <c r="PBO98" s="56"/>
      <c r="PBP98" s="56"/>
      <c r="PBQ98" s="56"/>
      <c r="PBR98" s="56"/>
      <c r="PBS98" s="56"/>
      <c r="PBT98" s="56"/>
      <c r="PBU98" s="56"/>
      <c r="PBV98" s="56"/>
      <c r="PBW98" s="56"/>
      <c r="PBX98" s="56"/>
      <c r="PBY98" s="56"/>
      <c r="PBZ98" s="56"/>
      <c r="PCA98" s="56"/>
      <c r="PCB98" s="56"/>
      <c r="PCC98" s="56"/>
      <c r="PCD98" s="56"/>
      <c r="PCE98" s="56"/>
      <c r="PCF98" s="56"/>
      <c r="PCG98" s="56"/>
      <c r="PCH98" s="56"/>
      <c r="PCI98" s="56"/>
      <c r="PCJ98" s="56"/>
      <c r="PCK98" s="56"/>
      <c r="PCL98" s="56"/>
      <c r="PCM98" s="56"/>
      <c r="PCN98" s="56"/>
      <c r="PCO98" s="56"/>
      <c r="PCP98" s="56"/>
      <c r="PCQ98" s="56"/>
      <c r="PCR98" s="56"/>
      <c r="PCS98" s="56"/>
      <c r="PCT98" s="56"/>
      <c r="PCU98" s="56"/>
      <c r="PCV98" s="56"/>
      <c r="PCW98" s="56"/>
      <c r="PCX98" s="56"/>
      <c r="PCY98" s="56"/>
      <c r="PCZ98" s="56"/>
      <c r="PDA98" s="56"/>
      <c r="PDB98" s="56"/>
      <c r="PDC98" s="56"/>
      <c r="PDD98" s="56"/>
      <c r="PDE98" s="56"/>
      <c r="PDF98" s="56"/>
      <c r="PDG98" s="56"/>
      <c r="PDH98" s="56"/>
      <c r="PDI98" s="56"/>
      <c r="PDJ98" s="56"/>
      <c r="PDK98" s="56"/>
      <c r="PDL98" s="56"/>
      <c r="PDM98" s="56"/>
      <c r="PDN98" s="56"/>
      <c r="PDO98" s="56"/>
      <c r="PDP98" s="56"/>
      <c r="PDQ98" s="56"/>
      <c r="PDR98" s="56"/>
      <c r="PDS98" s="56"/>
      <c r="PDT98" s="56"/>
      <c r="PDU98" s="56"/>
      <c r="PDV98" s="56"/>
      <c r="PDW98" s="56"/>
      <c r="PDX98" s="56"/>
      <c r="PDY98" s="56"/>
      <c r="PDZ98" s="56"/>
      <c r="PEA98" s="56"/>
      <c r="PEB98" s="56"/>
      <c r="PEC98" s="56"/>
      <c r="PED98" s="56"/>
      <c r="PEE98" s="56"/>
      <c r="PEF98" s="56"/>
      <c r="PEG98" s="56"/>
      <c r="PEH98" s="56"/>
      <c r="PEI98" s="56"/>
      <c r="PEJ98" s="56"/>
      <c r="PEK98" s="56"/>
      <c r="PEL98" s="56"/>
      <c r="PEM98" s="56"/>
      <c r="PEN98" s="56"/>
      <c r="PEO98" s="56"/>
      <c r="PEP98" s="56"/>
      <c r="PEQ98" s="56"/>
      <c r="PER98" s="56"/>
      <c r="PES98" s="56"/>
      <c r="PET98" s="56"/>
      <c r="PEU98" s="56"/>
      <c r="PEV98" s="56"/>
      <c r="PEW98" s="56"/>
      <c r="PEX98" s="56"/>
      <c r="PEY98" s="56"/>
      <c r="PEZ98" s="56"/>
      <c r="PFA98" s="56"/>
      <c r="PFB98" s="56"/>
      <c r="PFC98" s="56"/>
      <c r="PFD98" s="56"/>
      <c r="PFE98" s="56"/>
      <c r="PFF98" s="56"/>
      <c r="PFG98" s="56"/>
      <c r="PFH98" s="56"/>
      <c r="PFI98" s="56"/>
      <c r="PFJ98" s="56"/>
      <c r="PFK98" s="56"/>
      <c r="PFL98" s="56"/>
      <c r="PFM98" s="56"/>
      <c r="PFN98" s="56"/>
      <c r="PFO98" s="56"/>
      <c r="PFP98" s="56"/>
      <c r="PFQ98" s="56"/>
      <c r="PFR98" s="56"/>
      <c r="PFS98" s="56"/>
      <c r="PFT98" s="56"/>
      <c r="PFU98" s="56"/>
      <c r="PFV98" s="56"/>
      <c r="PFW98" s="56"/>
      <c r="PFX98" s="56"/>
      <c r="PFY98" s="56"/>
      <c r="PFZ98" s="56"/>
      <c r="PGA98" s="56"/>
      <c r="PGB98" s="56"/>
      <c r="PGC98" s="56"/>
      <c r="PGD98" s="56"/>
      <c r="PGE98" s="56"/>
      <c r="PGF98" s="56"/>
      <c r="PGG98" s="56"/>
      <c r="PGH98" s="56"/>
      <c r="PGI98" s="56"/>
      <c r="PGJ98" s="56"/>
      <c r="PGK98" s="56"/>
      <c r="PGL98" s="56"/>
      <c r="PGM98" s="56"/>
      <c r="PGN98" s="56"/>
      <c r="PGO98" s="56"/>
      <c r="PGP98" s="56"/>
      <c r="PGQ98" s="56"/>
      <c r="PGR98" s="56"/>
      <c r="PGS98" s="56"/>
      <c r="PGT98" s="56"/>
      <c r="PGU98" s="56"/>
      <c r="PGV98" s="56"/>
      <c r="PGW98" s="56"/>
      <c r="PGX98" s="56"/>
      <c r="PGY98" s="56"/>
      <c r="PGZ98" s="56"/>
      <c r="PHA98" s="56"/>
      <c r="PHB98" s="56"/>
      <c r="PHC98" s="56"/>
      <c r="PHD98" s="56"/>
      <c r="PHE98" s="56"/>
      <c r="PHF98" s="56"/>
      <c r="PHG98" s="56"/>
      <c r="PHH98" s="56"/>
      <c r="PHI98" s="56"/>
      <c r="PHJ98" s="56"/>
      <c r="PHK98" s="56"/>
      <c r="PHL98" s="56"/>
      <c r="PHM98" s="56"/>
      <c r="PHN98" s="56"/>
      <c r="PHO98" s="56"/>
      <c r="PHP98" s="56"/>
      <c r="PHQ98" s="56"/>
      <c r="PHR98" s="56"/>
      <c r="PHS98" s="56"/>
      <c r="PHT98" s="56"/>
      <c r="PHU98" s="56"/>
      <c r="PHV98" s="56"/>
      <c r="PHW98" s="56"/>
      <c r="PHX98" s="56"/>
      <c r="PHY98" s="56"/>
      <c r="PHZ98" s="56"/>
      <c r="PIA98" s="56"/>
      <c r="PIB98" s="56"/>
      <c r="PIC98" s="56"/>
      <c r="PID98" s="56"/>
      <c r="PIE98" s="56"/>
      <c r="PIF98" s="56"/>
      <c r="PIG98" s="56"/>
      <c r="PIH98" s="56"/>
      <c r="PII98" s="56"/>
      <c r="PIJ98" s="56"/>
      <c r="PIK98" s="56"/>
      <c r="PIL98" s="56"/>
      <c r="PIM98" s="56"/>
      <c r="PIN98" s="56"/>
      <c r="PIO98" s="56"/>
      <c r="PIP98" s="56"/>
      <c r="PIQ98" s="56"/>
      <c r="PIR98" s="56"/>
      <c r="PIS98" s="56"/>
      <c r="PIT98" s="56"/>
      <c r="PIU98" s="56"/>
      <c r="PIV98" s="56"/>
      <c r="PIW98" s="56"/>
      <c r="PIX98" s="56"/>
      <c r="PIY98" s="56"/>
      <c r="PIZ98" s="56"/>
      <c r="PJA98" s="56"/>
      <c r="PJB98" s="56"/>
      <c r="PJC98" s="56"/>
      <c r="PJD98" s="56"/>
      <c r="PJE98" s="56"/>
      <c r="PJF98" s="56"/>
      <c r="PJG98" s="56"/>
      <c r="PJH98" s="56"/>
      <c r="PJI98" s="56"/>
      <c r="PJJ98" s="56"/>
      <c r="PJK98" s="56"/>
      <c r="PJL98" s="56"/>
      <c r="PJM98" s="56"/>
      <c r="PJN98" s="56"/>
      <c r="PJO98" s="56"/>
      <c r="PJP98" s="56"/>
      <c r="PJQ98" s="56"/>
      <c r="PJR98" s="56"/>
      <c r="PJS98" s="56"/>
      <c r="PJT98" s="56"/>
      <c r="PJU98" s="56"/>
      <c r="PJV98" s="56"/>
      <c r="PJW98" s="56"/>
      <c r="PJX98" s="56"/>
      <c r="PJY98" s="56"/>
      <c r="PJZ98" s="56"/>
      <c r="PKA98" s="56"/>
      <c r="PKB98" s="56"/>
      <c r="PKC98" s="56"/>
      <c r="PKD98" s="56"/>
      <c r="PKE98" s="56"/>
      <c r="PKF98" s="56"/>
      <c r="PKG98" s="56"/>
      <c r="PKH98" s="56"/>
      <c r="PKI98" s="56"/>
      <c r="PKJ98" s="56"/>
      <c r="PKK98" s="56"/>
      <c r="PKL98" s="56"/>
      <c r="PKM98" s="56"/>
      <c r="PKN98" s="56"/>
      <c r="PKO98" s="56"/>
      <c r="PKP98" s="56"/>
      <c r="PKQ98" s="56"/>
      <c r="PKR98" s="56"/>
      <c r="PKS98" s="56"/>
      <c r="PKT98" s="56"/>
      <c r="PKU98" s="56"/>
      <c r="PKV98" s="56"/>
      <c r="PKW98" s="56"/>
      <c r="PKX98" s="56"/>
      <c r="PKY98" s="56"/>
      <c r="PKZ98" s="56"/>
      <c r="PLA98" s="56"/>
      <c r="PLB98" s="56"/>
      <c r="PLC98" s="56"/>
      <c r="PLD98" s="56"/>
      <c r="PLE98" s="56"/>
      <c r="PLF98" s="56"/>
      <c r="PLG98" s="56"/>
      <c r="PLH98" s="56"/>
      <c r="PLI98" s="56"/>
      <c r="PLJ98" s="56"/>
      <c r="PLK98" s="56"/>
      <c r="PLL98" s="56"/>
      <c r="PLM98" s="56"/>
      <c r="PLN98" s="56"/>
      <c r="PLO98" s="56"/>
      <c r="PLP98" s="56"/>
      <c r="PLQ98" s="56"/>
      <c r="PLR98" s="56"/>
      <c r="PLS98" s="56"/>
      <c r="PLT98" s="56"/>
      <c r="PLU98" s="56"/>
      <c r="PLV98" s="56"/>
      <c r="PLW98" s="56"/>
      <c r="PLX98" s="56"/>
      <c r="PLY98" s="56"/>
      <c r="PLZ98" s="56"/>
      <c r="PMA98" s="56"/>
      <c r="PMB98" s="56"/>
      <c r="PMC98" s="56"/>
      <c r="PMD98" s="56"/>
      <c r="PME98" s="56"/>
      <c r="PMF98" s="56"/>
      <c r="PMG98" s="56"/>
      <c r="PMH98" s="56"/>
      <c r="PMI98" s="56"/>
      <c r="PMJ98" s="56"/>
      <c r="PMK98" s="56"/>
      <c r="PML98" s="56"/>
      <c r="PMM98" s="56"/>
      <c r="PMN98" s="56"/>
      <c r="PMO98" s="56"/>
      <c r="PMP98" s="56"/>
      <c r="PMQ98" s="56"/>
      <c r="PMR98" s="56"/>
      <c r="PMS98" s="56"/>
      <c r="PMT98" s="56"/>
      <c r="PMU98" s="56"/>
      <c r="PMV98" s="56"/>
      <c r="PMW98" s="56"/>
      <c r="PMX98" s="56"/>
      <c r="PMY98" s="56"/>
      <c r="PMZ98" s="56"/>
      <c r="PNA98" s="56"/>
      <c r="PNB98" s="56"/>
      <c r="PNC98" s="56"/>
      <c r="PND98" s="56"/>
      <c r="PNE98" s="56"/>
      <c r="PNF98" s="56"/>
      <c r="PNG98" s="56"/>
      <c r="PNH98" s="56"/>
      <c r="PNI98" s="56"/>
      <c r="PNJ98" s="56"/>
      <c r="PNK98" s="56"/>
      <c r="PNL98" s="56"/>
      <c r="PNM98" s="56"/>
      <c r="PNN98" s="56"/>
      <c r="PNO98" s="56"/>
      <c r="PNP98" s="56"/>
      <c r="PNQ98" s="56"/>
      <c r="PNR98" s="56"/>
      <c r="PNS98" s="56"/>
      <c r="PNT98" s="56"/>
      <c r="PNU98" s="56"/>
      <c r="PNV98" s="56"/>
      <c r="PNW98" s="56"/>
      <c r="PNX98" s="56"/>
      <c r="PNY98" s="56"/>
      <c r="PNZ98" s="56"/>
      <c r="POA98" s="56"/>
      <c r="POB98" s="56"/>
      <c r="POC98" s="56"/>
      <c r="POD98" s="56"/>
      <c r="POE98" s="56"/>
      <c r="POF98" s="56"/>
      <c r="POG98" s="56"/>
      <c r="POH98" s="56"/>
      <c r="POI98" s="56"/>
      <c r="POJ98" s="56"/>
      <c r="POK98" s="56"/>
      <c r="POL98" s="56"/>
      <c r="POM98" s="56"/>
      <c r="PON98" s="56"/>
      <c r="POO98" s="56"/>
      <c r="POP98" s="56"/>
      <c r="POQ98" s="56"/>
      <c r="POR98" s="56"/>
      <c r="POS98" s="56"/>
      <c r="POT98" s="56"/>
      <c r="POU98" s="56"/>
      <c r="POV98" s="56"/>
      <c r="POW98" s="56"/>
      <c r="POX98" s="56"/>
      <c r="POY98" s="56"/>
      <c r="POZ98" s="56"/>
      <c r="PPA98" s="56"/>
      <c r="PPB98" s="56"/>
      <c r="PPC98" s="56"/>
      <c r="PPD98" s="56"/>
      <c r="PPE98" s="56"/>
      <c r="PPF98" s="56"/>
      <c r="PPG98" s="56"/>
      <c r="PPH98" s="56"/>
      <c r="PPI98" s="56"/>
      <c r="PPJ98" s="56"/>
      <c r="PPK98" s="56"/>
      <c r="PPL98" s="56"/>
      <c r="PPM98" s="56"/>
      <c r="PPN98" s="56"/>
      <c r="PPO98" s="56"/>
      <c r="PPP98" s="56"/>
      <c r="PPQ98" s="56"/>
      <c r="PPR98" s="56"/>
      <c r="PPS98" s="56"/>
      <c r="PPT98" s="56"/>
      <c r="PPU98" s="56"/>
      <c r="PPV98" s="56"/>
      <c r="PPW98" s="56"/>
      <c r="PPX98" s="56"/>
      <c r="PPY98" s="56"/>
      <c r="PPZ98" s="56"/>
      <c r="PQA98" s="56"/>
      <c r="PQB98" s="56"/>
      <c r="PQC98" s="56"/>
      <c r="PQD98" s="56"/>
      <c r="PQE98" s="56"/>
      <c r="PQF98" s="56"/>
      <c r="PQG98" s="56"/>
      <c r="PQH98" s="56"/>
      <c r="PQI98" s="56"/>
      <c r="PQJ98" s="56"/>
      <c r="PQK98" s="56"/>
      <c r="PQL98" s="56"/>
      <c r="PQM98" s="56"/>
      <c r="PQN98" s="56"/>
      <c r="PQO98" s="56"/>
      <c r="PQP98" s="56"/>
      <c r="PQQ98" s="56"/>
      <c r="PQR98" s="56"/>
      <c r="PQS98" s="56"/>
      <c r="PQT98" s="56"/>
      <c r="PQU98" s="56"/>
      <c r="PQV98" s="56"/>
      <c r="PQW98" s="56"/>
      <c r="PQX98" s="56"/>
      <c r="PQY98" s="56"/>
      <c r="PQZ98" s="56"/>
      <c r="PRA98" s="56"/>
      <c r="PRB98" s="56"/>
      <c r="PRC98" s="56"/>
      <c r="PRD98" s="56"/>
      <c r="PRE98" s="56"/>
      <c r="PRF98" s="56"/>
      <c r="PRG98" s="56"/>
      <c r="PRH98" s="56"/>
      <c r="PRI98" s="56"/>
      <c r="PRJ98" s="56"/>
      <c r="PRK98" s="56"/>
      <c r="PRL98" s="56"/>
      <c r="PRM98" s="56"/>
      <c r="PRN98" s="56"/>
      <c r="PRO98" s="56"/>
      <c r="PRP98" s="56"/>
      <c r="PRQ98" s="56"/>
      <c r="PRR98" s="56"/>
      <c r="PRS98" s="56"/>
      <c r="PRT98" s="56"/>
      <c r="PRU98" s="56"/>
      <c r="PRV98" s="56"/>
      <c r="PRW98" s="56"/>
      <c r="PRX98" s="56"/>
      <c r="PRY98" s="56"/>
      <c r="PRZ98" s="56"/>
      <c r="PSA98" s="56"/>
      <c r="PSB98" s="56"/>
      <c r="PSC98" s="56"/>
      <c r="PSD98" s="56"/>
      <c r="PSE98" s="56"/>
      <c r="PSF98" s="56"/>
      <c r="PSG98" s="56"/>
      <c r="PSH98" s="56"/>
      <c r="PSI98" s="56"/>
      <c r="PSJ98" s="56"/>
      <c r="PSK98" s="56"/>
      <c r="PSL98" s="56"/>
      <c r="PSM98" s="56"/>
      <c r="PSN98" s="56"/>
      <c r="PSO98" s="56"/>
      <c r="PSP98" s="56"/>
      <c r="PSQ98" s="56"/>
      <c r="PSR98" s="56"/>
      <c r="PSS98" s="56"/>
      <c r="PST98" s="56"/>
      <c r="PSU98" s="56"/>
      <c r="PSV98" s="56"/>
      <c r="PSW98" s="56"/>
      <c r="PSX98" s="56"/>
      <c r="PSY98" s="56"/>
      <c r="PSZ98" s="56"/>
      <c r="PTA98" s="56"/>
      <c r="PTB98" s="56"/>
      <c r="PTC98" s="56"/>
      <c r="PTD98" s="56"/>
      <c r="PTE98" s="56"/>
      <c r="PTF98" s="56"/>
      <c r="PTG98" s="56"/>
      <c r="PTH98" s="56"/>
      <c r="PTI98" s="56"/>
      <c r="PTJ98" s="56"/>
      <c r="PTK98" s="56"/>
      <c r="PTL98" s="56"/>
      <c r="PTM98" s="56"/>
      <c r="PTN98" s="56"/>
      <c r="PTO98" s="56"/>
      <c r="PTP98" s="56"/>
      <c r="PTQ98" s="56"/>
      <c r="PTR98" s="56"/>
      <c r="PTS98" s="56"/>
      <c r="PTT98" s="56"/>
      <c r="PTU98" s="56"/>
      <c r="PTV98" s="56"/>
      <c r="PTW98" s="56"/>
      <c r="PTX98" s="56"/>
      <c r="PTY98" s="56"/>
      <c r="PTZ98" s="56"/>
      <c r="PUA98" s="56"/>
      <c r="PUB98" s="56"/>
      <c r="PUC98" s="56"/>
      <c r="PUD98" s="56"/>
      <c r="PUE98" s="56"/>
      <c r="PUF98" s="56"/>
      <c r="PUG98" s="56"/>
      <c r="PUH98" s="56"/>
      <c r="PUI98" s="56"/>
      <c r="PUJ98" s="56"/>
      <c r="PUK98" s="56"/>
      <c r="PUL98" s="56"/>
      <c r="PUM98" s="56"/>
      <c r="PUN98" s="56"/>
      <c r="PUO98" s="56"/>
      <c r="PUP98" s="56"/>
      <c r="PUQ98" s="56"/>
      <c r="PUR98" s="56"/>
      <c r="PUS98" s="56"/>
      <c r="PUT98" s="56"/>
      <c r="PUU98" s="56"/>
      <c r="PUV98" s="56"/>
      <c r="PUW98" s="56"/>
      <c r="PUX98" s="56"/>
      <c r="PUY98" s="56"/>
      <c r="PUZ98" s="56"/>
      <c r="PVA98" s="56"/>
      <c r="PVB98" s="56"/>
      <c r="PVC98" s="56"/>
      <c r="PVD98" s="56"/>
      <c r="PVE98" s="56"/>
      <c r="PVF98" s="56"/>
      <c r="PVG98" s="56"/>
      <c r="PVH98" s="56"/>
      <c r="PVI98" s="56"/>
      <c r="PVJ98" s="56"/>
      <c r="PVK98" s="56"/>
      <c r="PVL98" s="56"/>
      <c r="PVM98" s="56"/>
      <c r="PVN98" s="56"/>
      <c r="PVO98" s="56"/>
      <c r="PVP98" s="56"/>
      <c r="PVQ98" s="56"/>
      <c r="PVR98" s="56"/>
      <c r="PVS98" s="56"/>
      <c r="PVT98" s="56"/>
      <c r="PVU98" s="56"/>
      <c r="PVV98" s="56"/>
      <c r="PVW98" s="56"/>
      <c r="PVX98" s="56"/>
      <c r="PVY98" s="56"/>
      <c r="PVZ98" s="56"/>
      <c r="PWA98" s="56"/>
      <c r="PWB98" s="56"/>
      <c r="PWC98" s="56"/>
      <c r="PWD98" s="56"/>
      <c r="PWE98" s="56"/>
      <c r="PWF98" s="56"/>
      <c r="PWG98" s="56"/>
      <c r="PWH98" s="56"/>
      <c r="PWI98" s="56"/>
      <c r="PWJ98" s="56"/>
      <c r="PWK98" s="56"/>
      <c r="PWL98" s="56"/>
      <c r="PWM98" s="56"/>
      <c r="PWN98" s="56"/>
      <c r="PWO98" s="56"/>
      <c r="PWP98" s="56"/>
      <c r="PWQ98" s="56"/>
      <c r="PWR98" s="56"/>
      <c r="PWS98" s="56"/>
      <c r="PWT98" s="56"/>
      <c r="PWU98" s="56"/>
      <c r="PWV98" s="56"/>
      <c r="PWW98" s="56"/>
      <c r="PWX98" s="56"/>
      <c r="PWY98" s="56"/>
      <c r="PWZ98" s="56"/>
      <c r="PXA98" s="56"/>
      <c r="PXB98" s="56"/>
      <c r="PXC98" s="56"/>
      <c r="PXD98" s="56"/>
      <c r="PXE98" s="56"/>
      <c r="PXF98" s="56"/>
      <c r="PXG98" s="56"/>
      <c r="PXH98" s="56"/>
      <c r="PXI98" s="56"/>
      <c r="PXJ98" s="56"/>
      <c r="PXK98" s="56"/>
      <c r="PXL98" s="56"/>
      <c r="PXM98" s="56"/>
      <c r="PXN98" s="56"/>
      <c r="PXO98" s="56"/>
      <c r="PXP98" s="56"/>
      <c r="PXQ98" s="56"/>
      <c r="PXR98" s="56"/>
      <c r="PXS98" s="56"/>
      <c r="PXT98" s="56"/>
      <c r="PXU98" s="56"/>
      <c r="PXV98" s="56"/>
      <c r="PXW98" s="56"/>
      <c r="PXX98" s="56"/>
      <c r="PXY98" s="56"/>
      <c r="PXZ98" s="56"/>
      <c r="PYA98" s="56"/>
      <c r="PYB98" s="56"/>
      <c r="PYC98" s="56"/>
      <c r="PYD98" s="56"/>
      <c r="PYE98" s="56"/>
      <c r="PYF98" s="56"/>
      <c r="PYG98" s="56"/>
      <c r="PYH98" s="56"/>
      <c r="PYI98" s="56"/>
      <c r="PYJ98" s="56"/>
      <c r="PYK98" s="56"/>
      <c r="PYL98" s="56"/>
      <c r="PYM98" s="56"/>
      <c r="PYN98" s="56"/>
      <c r="PYO98" s="56"/>
      <c r="PYP98" s="56"/>
      <c r="PYQ98" s="56"/>
      <c r="PYR98" s="56"/>
      <c r="PYS98" s="56"/>
      <c r="PYT98" s="56"/>
      <c r="PYU98" s="56"/>
      <c r="PYV98" s="56"/>
      <c r="PYW98" s="56"/>
      <c r="PYX98" s="56"/>
      <c r="PYY98" s="56"/>
      <c r="PYZ98" s="56"/>
      <c r="PZA98" s="56"/>
      <c r="PZB98" s="56"/>
      <c r="PZC98" s="56"/>
      <c r="PZD98" s="56"/>
      <c r="PZE98" s="56"/>
      <c r="PZF98" s="56"/>
      <c r="PZG98" s="56"/>
      <c r="PZH98" s="56"/>
      <c r="PZI98" s="56"/>
      <c r="PZJ98" s="56"/>
      <c r="PZK98" s="56"/>
      <c r="PZL98" s="56"/>
      <c r="PZM98" s="56"/>
      <c r="PZN98" s="56"/>
      <c r="PZO98" s="56"/>
      <c r="PZP98" s="56"/>
      <c r="PZQ98" s="56"/>
      <c r="PZR98" s="56"/>
      <c r="PZS98" s="56"/>
      <c r="PZT98" s="56"/>
      <c r="PZU98" s="56"/>
      <c r="PZV98" s="56"/>
      <c r="PZW98" s="56"/>
      <c r="PZX98" s="56"/>
      <c r="PZY98" s="56"/>
      <c r="PZZ98" s="56"/>
      <c r="QAA98" s="56"/>
      <c r="QAB98" s="56"/>
      <c r="QAC98" s="56"/>
      <c r="QAD98" s="56"/>
      <c r="QAE98" s="56"/>
      <c r="QAF98" s="56"/>
      <c r="QAG98" s="56"/>
      <c r="QAH98" s="56"/>
      <c r="QAI98" s="56"/>
      <c r="QAJ98" s="56"/>
      <c r="QAK98" s="56"/>
      <c r="QAL98" s="56"/>
      <c r="QAM98" s="56"/>
      <c r="QAN98" s="56"/>
      <c r="QAO98" s="56"/>
      <c r="QAP98" s="56"/>
      <c r="QAQ98" s="56"/>
      <c r="QAR98" s="56"/>
      <c r="QAS98" s="56"/>
      <c r="QAT98" s="56"/>
      <c r="QAU98" s="56"/>
      <c r="QAV98" s="56"/>
      <c r="QAW98" s="56"/>
      <c r="QAX98" s="56"/>
      <c r="QAY98" s="56"/>
      <c r="QAZ98" s="56"/>
      <c r="QBA98" s="56"/>
      <c r="QBB98" s="56"/>
      <c r="QBC98" s="56"/>
      <c r="QBD98" s="56"/>
      <c r="QBE98" s="56"/>
      <c r="QBF98" s="56"/>
      <c r="QBG98" s="56"/>
      <c r="QBH98" s="56"/>
      <c r="QBI98" s="56"/>
      <c r="QBJ98" s="56"/>
      <c r="QBK98" s="56"/>
      <c r="QBL98" s="56"/>
      <c r="QBM98" s="56"/>
      <c r="QBN98" s="56"/>
      <c r="QBO98" s="56"/>
      <c r="QBP98" s="56"/>
      <c r="QBQ98" s="56"/>
      <c r="QBR98" s="56"/>
      <c r="QBS98" s="56"/>
      <c r="QBT98" s="56"/>
      <c r="QBU98" s="56"/>
      <c r="QBV98" s="56"/>
      <c r="QBW98" s="56"/>
      <c r="QBX98" s="56"/>
      <c r="QBY98" s="56"/>
      <c r="QBZ98" s="56"/>
      <c r="QCA98" s="56"/>
      <c r="QCB98" s="56"/>
      <c r="QCC98" s="56"/>
      <c r="QCD98" s="56"/>
      <c r="QCE98" s="56"/>
      <c r="QCF98" s="56"/>
      <c r="QCG98" s="56"/>
      <c r="QCH98" s="56"/>
      <c r="QCI98" s="56"/>
      <c r="QCJ98" s="56"/>
      <c r="QCK98" s="56"/>
      <c r="QCL98" s="56"/>
      <c r="QCM98" s="56"/>
      <c r="QCN98" s="56"/>
      <c r="QCO98" s="56"/>
      <c r="QCP98" s="56"/>
      <c r="QCQ98" s="56"/>
      <c r="QCR98" s="56"/>
      <c r="QCS98" s="56"/>
      <c r="QCT98" s="56"/>
      <c r="QCU98" s="56"/>
      <c r="QCV98" s="56"/>
      <c r="QCW98" s="56"/>
      <c r="QCX98" s="56"/>
      <c r="QCY98" s="56"/>
      <c r="QCZ98" s="56"/>
      <c r="QDA98" s="56"/>
      <c r="QDB98" s="56"/>
      <c r="QDC98" s="56"/>
      <c r="QDD98" s="56"/>
      <c r="QDE98" s="56"/>
      <c r="QDF98" s="56"/>
      <c r="QDG98" s="56"/>
      <c r="QDH98" s="56"/>
      <c r="QDI98" s="56"/>
      <c r="QDJ98" s="56"/>
      <c r="QDK98" s="56"/>
      <c r="QDL98" s="56"/>
      <c r="QDM98" s="56"/>
      <c r="QDN98" s="56"/>
      <c r="QDO98" s="56"/>
      <c r="QDP98" s="56"/>
      <c r="QDQ98" s="56"/>
      <c r="QDR98" s="56"/>
      <c r="QDS98" s="56"/>
      <c r="QDT98" s="56"/>
      <c r="QDU98" s="56"/>
      <c r="QDV98" s="56"/>
      <c r="QDW98" s="56"/>
      <c r="QDX98" s="56"/>
      <c r="QDY98" s="56"/>
      <c r="QDZ98" s="56"/>
      <c r="QEA98" s="56"/>
      <c r="QEB98" s="56"/>
      <c r="QEC98" s="56"/>
      <c r="QED98" s="56"/>
      <c r="QEE98" s="56"/>
      <c r="QEF98" s="56"/>
      <c r="QEG98" s="56"/>
      <c r="QEH98" s="56"/>
      <c r="QEI98" s="56"/>
      <c r="QEJ98" s="56"/>
      <c r="QEK98" s="56"/>
      <c r="QEL98" s="56"/>
      <c r="QEM98" s="56"/>
      <c r="QEN98" s="56"/>
      <c r="QEO98" s="56"/>
      <c r="QEP98" s="56"/>
      <c r="QEQ98" s="56"/>
      <c r="QER98" s="56"/>
      <c r="QES98" s="56"/>
      <c r="QET98" s="56"/>
      <c r="QEU98" s="56"/>
      <c r="QEV98" s="56"/>
      <c r="QEW98" s="56"/>
      <c r="QEX98" s="56"/>
      <c r="QEY98" s="56"/>
      <c r="QEZ98" s="56"/>
      <c r="QFA98" s="56"/>
      <c r="QFB98" s="56"/>
      <c r="QFC98" s="56"/>
      <c r="QFD98" s="56"/>
      <c r="QFE98" s="56"/>
      <c r="QFF98" s="56"/>
      <c r="QFG98" s="56"/>
      <c r="QFH98" s="56"/>
      <c r="QFI98" s="56"/>
      <c r="QFJ98" s="56"/>
      <c r="QFK98" s="56"/>
      <c r="QFL98" s="56"/>
      <c r="QFM98" s="56"/>
      <c r="QFN98" s="56"/>
      <c r="QFO98" s="56"/>
      <c r="QFP98" s="56"/>
      <c r="QFQ98" s="56"/>
      <c r="QFR98" s="56"/>
      <c r="QFS98" s="56"/>
      <c r="QFT98" s="56"/>
      <c r="QFU98" s="56"/>
      <c r="QFV98" s="56"/>
      <c r="QFW98" s="56"/>
      <c r="QFX98" s="56"/>
      <c r="QFY98" s="56"/>
      <c r="QFZ98" s="56"/>
      <c r="QGA98" s="56"/>
      <c r="QGB98" s="56"/>
      <c r="QGC98" s="56"/>
      <c r="QGD98" s="56"/>
      <c r="QGE98" s="56"/>
      <c r="QGF98" s="56"/>
      <c r="QGG98" s="56"/>
      <c r="QGH98" s="56"/>
      <c r="QGI98" s="56"/>
      <c r="QGJ98" s="56"/>
      <c r="QGK98" s="56"/>
      <c r="QGL98" s="56"/>
      <c r="QGM98" s="56"/>
      <c r="QGN98" s="56"/>
      <c r="QGO98" s="56"/>
      <c r="QGP98" s="56"/>
      <c r="QGQ98" s="56"/>
      <c r="QGR98" s="56"/>
      <c r="QGS98" s="56"/>
      <c r="QGT98" s="56"/>
      <c r="QGU98" s="56"/>
      <c r="QGV98" s="56"/>
      <c r="QGW98" s="56"/>
      <c r="QGX98" s="56"/>
      <c r="QGY98" s="56"/>
      <c r="QGZ98" s="56"/>
      <c r="QHA98" s="56"/>
      <c r="QHB98" s="56"/>
      <c r="QHC98" s="56"/>
      <c r="QHD98" s="56"/>
      <c r="QHE98" s="56"/>
      <c r="QHF98" s="56"/>
      <c r="QHG98" s="56"/>
      <c r="QHH98" s="56"/>
      <c r="QHI98" s="56"/>
      <c r="QHJ98" s="56"/>
      <c r="QHK98" s="56"/>
      <c r="QHL98" s="56"/>
      <c r="QHM98" s="56"/>
      <c r="QHN98" s="56"/>
      <c r="QHO98" s="56"/>
      <c r="QHP98" s="56"/>
      <c r="QHQ98" s="56"/>
      <c r="QHR98" s="56"/>
      <c r="QHS98" s="56"/>
      <c r="QHT98" s="56"/>
      <c r="QHU98" s="56"/>
      <c r="QHV98" s="56"/>
      <c r="QHW98" s="56"/>
      <c r="QHX98" s="56"/>
      <c r="QHY98" s="56"/>
      <c r="QHZ98" s="56"/>
      <c r="QIA98" s="56"/>
      <c r="QIB98" s="56"/>
      <c r="QIC98" s="56"/>
      <c r="QID98" s="56"/>
      <c r="QIE98" s="56"/>
      <c r="QIF98" s="56"/>
      <c r="QIG98" s="56"/>
      <c r="QIH98" s="56"/>
      <c r="QII98" s="56"/>
      <c r="QIJ98" s="56"/>
      <c r="QIK98" s="56"/>
      <c r="QIL98" s="56"/>
      <c r="QIM98" s="56"/>
      <c r="QIN98" s="56"/>
      <c r="QIO98" s="56"/>
      <c r="QIP98" s="56"/>
      <c r="QIQ98" s="56"/>
      <c r="QIR98" s="56"/>
      <c r="QIS98" s="56"/>
      <c r="QIT98" s="56"/>
      <c r="QIU98" s="56"/>
      <c r="QIV98" s="56"/>
      <c r="QIW98" s="56"/>
      <c r="QIX98" s="56"/>
      <c r="QIY98" s="56"/>
      <c r="QIZ98" s="56"/>
      <c r="QJA98" s="56"/>
      <c r="QJB98" s="56"/>
      <c r="QJC98" s="56"/>
      <c r="QJD98" s="56"/>
      <c r="QJE98" s="56"/>
      <c r="QJF98" s="56"/>
      <c r="QJG98" s="56"/>
      <c r="QJH98" s="56"/>
      <c r="QJI98" s="56"/>
      <c r="QJJ98" s="56"/>
      <c r="QJK98" s="56"/>
      <c r="QJL98" s="56"/>
      <c r="QJM98" s="56"/>
      <c r="QJN98" s="56"/>
      <c r="QJO98" s="56"/>
      <c r="QJP98" s="56"/>
      <c r="QJQ98" s="56"/>
      <c r="QJR98" s="56"/>
      <c r="QJS98" s="56"/>
      <c r="QJT98" s="56"/>
      <c r="QJU98" s="56"/>
      <c r="QJV98" s="56"/>
      <c r="QJW98" s="56"/>
      <c r="QJX98" s="56"/>
      <c r="QJY98" s="56"/>
      <c r="QJZ98" s="56"/>
      <c r="QKA98" s="56"/>
      <c r="QKB98" s="56"/>
      <c r="QKC98" s="56"/>
      <c r="QKD98" s="56"/>
      <c r="QKE98" s="56"/>
      <c r="QKF98" s="56"/>
      <c r="QKG98" s="56"/>
      <c r="QKH98" s="56"/>
      <c r="QKI98" s="56"/>
      <c r="QKJ98" s="56"/>
      <c r="QKK98" s="56"/>
      <c r="QKL98" s="56"/>
      <c r="QKM98" s="56"/>
      <c r="QKN98" s="56"/>
      <c r="QKO98" s="56"/>
      <c r="QKP98" s="56"/>
      <c r="QKQ98" s="56"/>
      <c r="QKR98" s="56"/>
      <c r="QKS98" s="56"/>
      <c r="QKT98" s="56"/>
      <c r="QKU98" s="56"/>
      <c r="QKV98" s="56"/>
      <c r="QKW98" s="56"/>
      <c r="QKX98" s="56"/>
      <c r="QKY98" s="56"/>
      <c r="QKZ98" s="56"/>
      <c r="QLA98" s="56"/>
      <c r="QLB98" s="56"/>
      <c r="QLC98" s="56"/>
      <c r="QLD98" s="56"/>
      <c r="QLE98" s="56"/>
      <c r="QLF98" s="56"/>
      <c r="QLG98" s="56"/>
      <c r="QLH98" s="56"/>
      <c r="QLI98" s="56"/>
      <c r="QLJ98" s="56"/>
      <c r="QLK98" s="56"/>
      <c r="QLL98" s="56"/>
      <c r="QLM98" s="56"/>
      <c r="QLN98" s="56"/>
      <c r="QLO98" s="56"/>
      <c r="QLP98" s="56"/>
      <c r="QLQ98" s="56"/>
      <c r="QLR98" s="56"/>
      <c r="QLS98" s="56"/>
      <c r="QLT98" s="56"/>
      <c r="QLU98" s="56"/>
      <c r="QLV98" s="56"/>
      <c r="QLW98" s="56"/>
      <c r="QLX98" s="56"/>
      <c r="QLY98" s="56"/>
      <c r="QLZ98" s="56"/>
      <c r="QMA98" s="56"/>
      <c r="QMB98" s="56"/>
      <c r="QMC98" s="56"/>
      <c r="QMD98" s="56"/>
      <c r="QME98" s="56"/>
      <c r="QMF98" s="56"/>
      <c r="QMG98" s="56"/>
      <c r="QMH98" s="56"/>
      <c r="QMI98" s="56"/>
      <c r="QMJ98" s="56"/>
      <c r="QMK98" s="56"/>
      <c r="QML98" s="56"/>
      <c r="QMM98" s="56"/>
      <c r="QMN98" s="56"/>
      <c r="QMO98" s="56"/>
      <c r="QMP98" s="56"/>
      <c r="QMQ98" s="56"/>
      <c r="QMR98" s="56"/>
      <c r="QMS98" s="56"/>
      <c r="QMT98" s="56"/>
      <c r="QMU98" s="56"/>
      <c r="QMV98" s="56"/>
      <c r="QMW98" s="56"/>
      <c r="QMX98" s="56"/>
      <c r="QMY98" s="56"/>
      <c r="QMZ98" s="56"/>
      <c r="QNA98" s="56"/>
      <c r="QNB98" s="56"/>
      <c r="QNC98" s="56"/>
      <c r="QND98" s="56"/>
      <c r="QNE98" s="56"/>
      <c r="QNF98" s="56"/>
      <c r="QNG98" s="56"/>
      <c r="QNH98" s="56"/>
      <c r="QNI98" s="56"/>
      <c r="QNJ98" s="56"/>
      <c r="QNK98" s="56"/>
      <c r="QNL98" s="56"/>
      <c r="QNM98" s="56"/>
      <c r="QNN98" s="56"/>
      <c r="QNO98" s="56"/>
      <c r="QNP98" s="56"/>
      <c r="QNQ98" s="56"/>
      <c r="QNR98" s="56"/>
      <c r="QNS98" s="56"/>
      <c r="QNT98" s="56"/>
      <c r="QNU98" s="56"/>
      <c r="QNV98" s="56"/>
      <c r="QNW98" s="56"/>
      <c r="QNX98" s="56"/>
      <c r="QNY98" s="56"/>
      <c r="QNZ98" s="56"/>
      <c r="QOA98" s="56"/>
      <c r="QOB98" s="56"/>
      <c r="QOC98" s="56"/>
      <c r="QOD98" s="56"/>
      <c r="QOE98" s="56"/>
      <c r="QOF98" s="56"/>
      <c r="QOG98" s="56"/>
      <c r="QOH98" s="56"/>
      <c r="QOI98" s="56"/>
      <c r="QOJ98" s="56"/>
      <c r="QOK98" s="56"/>
      <c r="QOL98" s="56"/>
      <c r="QOM98" s="56"/>
      <c r="QON98" s="56"/>
      <c r="QOO98" s="56"/>
      <c r="QOP98" s="56"/>
      <c r="QOQ98" s="56"/>
      <c r="QOR98" s="56"/>
      <c r="QOS98" s="56"/>
      <c r="QOT98" s="56"/>
      <c r="QOU98" s="56"/>
      <c r="QOV98" s="56"/>
      <c r="QOW98" s="56"/>
      <c r="QOX98" s="56"/>
      <c r="QOY98" s="56"/>
      <c r="QOZ98" s="56"/>
      <c r="QPA98" s="56"/>
      <c r="QPB98" s="56"/>
      <c r="QPC98" s="56"/>
      <c r="QPD98" s="56"/>
      <c r="QPE98" s="56"/>
      <c r="QPF98" s="56"/>
      <c r="QPG98" s="56"/>
      <c r="QPH98" s="56"/>
      <c r="QPI98" s="56"/>
      <c r="QPJ98" s="56"/>
      <c r="QPK98" s="56"/>
      <c r="QPL98" s="56"/>
      <c r="QPM98" s="56"/>
      <c r="QPN98" s="56"/>
      <c r="QPO98" s="56"/>
      <c r="QPP98" s="56"/>
      <c r="QPQ98" s="56"/>
      <c r="QPR98" s="56"/>
      <c r="QPS98" s="56"/>
      <c r="QPT98" s="56"/>
      <c r="QPU98" s="56"/>
      <c r="QPV98" s="56"/>
      <c r="QPW98" s="56"/>
      <c r="QPX98" s="56"/>
      <c r="QPY98" s="56"/>
      <c r="QPZ98" s="56"/>
      <c r="QQA98" s="56"/>
      <c r="QQB98" s="56"/>
      <c r="QQC98" s="56"/>
      <c r="QQD98" s="56"/>
      <c r="QQE98" s="56"/>
      <c r="QQF98" s="56"/>
      <c r="QQG98" s="56"/>
      <c r="QQH98" s="56"/>
      <c r="QQI98" s="56"/>
      <c r="QQJ98" s="56"/>
      <c r="QQK98" s="56"/>
      <c r="QQL98" s="56"/>
      <c r="QQM98" s="56"/>
      <c r="QQN98" s="56"/>
      <c r="QQO98" s="56"/>
      <c r="QQP98" s="56"/>
      <c r="QQQ98" s="56"/>
      <c r="QQR98" s="56"/>
      <c r="QQS98" s="56"/>
      <c r="QQT98" s="56"/>
      <c r="QQU98" s="56"/>
      <c r="QQV98" s="56"/>
      <c r="QQW98" s="56"/>
      <c r="QQX98" s="56"/>
      <c r="QQY98" s="56"/>
      <c r="QQZ98" s="56"/>
      <c r="QRA98" s="56"/>
      <c r="QRB98" s="56"/>
      <c r="QRC98" s="56"/>
      <c r="QRD98" s="56"/>
      <c r="QRE98" s="56"/>
      <c r="QRF98" s="56"/>
      <c r="QRG98" s="56"/>
      <c r="QRH98" s="56"/>
      <c r="QRI98" s="56"/>
      <c r="QRJ98" s="56"/>
      <c r="QRK98" s="56"/>
      <c r="QRL98" s="56"/>
      <c r="QRM98" s="56"/>
      <c r="QRN98" s="56"/>
      <c r="QRO98" s="56"/>
      <c r="QRP98" s="56"/>
      <c r="QRQ98" s="56"/>
      <c r="QRR98" s="56"/>
      <c r="QRS98" s="56"/>
      <c r="QRT98" s="56"/>
      <c r="QRU98" s="56"/>
      <c r="QRV98" s="56"/>
      <c r="QRW98" s="56"/>
      <c r="QRX98" s="56"/>
      <c r="QRY98" s="56"/>
      <c r="QRZ98" s="56"/>
      <c r="QSA98" s="56"/>
      <c r="QSB98" s="56"/>
      <c r="QSC98" s="56"/>
      <c r="QSD98" s="56"/>
      <c r="QSE98" s="56"/>
      <c r="QSF98" s="56"/>
      <c r="QSG98" s="56"/>
      <c r="QSH98" s="56"/>
      <c r="QSI98" s="56"/>
      <c r="QSJ98" s="56"/>
      <c r="QSK98" s="56"/>
      <c r="QSL98" s="56"/>
      <c r="QSM98" s="56"/>
      <c r="QSN98" s="56"/>
      <c r="QSO98" s="56"/>
      <c r="QSP98" s="56"/>
      <c r="QSQ98" s="56"/>
      <c r="QSR98" s="56"/>
      <c r="QSS98" s="56"/>
      <c r="QST98" s="56"/>
      <c r="QSU98" s="56"/>
      <c r="QSV98" s="56"/>
      <c r="QSW98" s="56"/>
      <c r="QSX98" s="56"/>
      <c r="QSY98" s="56"/>
      <c r="QSZ98" s="56"/>
      <c r="QTA98" s="56"/>
      <c r="QTB98" s="56"/>
      <c r="QTC98" s="56"/>
      <c r="QTD98" s="56"/>
      <c r="QTE98" s="56"/>
      <c r="QTF98" s="56"/>
      <c r="QTG98" s="56"/>
      <c r="QTH98" s="56"/>
      <c r="QTI98" s="56"/>
      <c r="QTJ98" s="56"/>
      <c r="QTK98" s="56"/>
      <c r="QTL98" s="56"/>
      <c r="QTM98" s="56"/>
      <c r="QTN98" s="56"/>
      <c r="QTO98" s="56"/>
      <c r="QTP98" s="56"/>
      <c r="QTQ98" s="56"/>
      <c r="QTR98" s="56"/>
      <c r="QTS98" s="56"/>
      <c r="QTT98" s="56"/>
      <c r="QTU98" s="56"/>
      <c r="QTV98" s="56"/>
      <c r="QTW98" s="56"/>
      <c r="QTX98" s="56"/>
      <c r="QTY98" s="56"/>
      <c r="QTZ98" s="56"/>
      <c r="QUA98" s="56"/>
      <c r="QUB98" s="56"/>
      <c r="QUC98" s="56"/>
      <c r="QUD98" s="56"/>
      <c r="QUE98" s="56"/>
      <c r="QUF98" s="56"/>
      <c r="QUG98" s="56"/>
      <c r="QUH98" s="56"/>
      <c r="QUI98" s="56"/>
      <c r="QUJ98" s="56"/>
      <c r="QUK98" s="56"/>
      <c r="QUL98" s="56"/>
      <c r="QUM98" s="56"/>
      <c r="QUN98" s="56"/>
      <c r="QUO98" s="56"/>
      <c r="QUP98" s="56"/>
      <c r="QUQ98" s="56"/>
      <c r="QUR98" s="56"/>
      <c r="QUS98" s="56"/>
      <c r="QUT98" s="56"/>
      <c r="QUU98" s="56"/>
      <c r="QUV98" s="56"/>
      <c r="QUW98" s="56"/>
      <c r="QUX98" s="56"/>
      <c r="QUY98" s="56"/>
      <c r="QUZ98" s="56"/>
      <c r="QVA98" s="56"/>
      <c r="QVB98" s="56"/>
      <c r="QVC98" s="56"/>
      <c r="QVD98" s="56"/>
      <c r="QVE98" s="56"/>
      <c r="QVF98" s="56"/>
      <c r="QVG98" s="56"/>
      <c r="QVH98" s="56"/>
      <c r="QVI98" s="56"/>
      <c r="QVJ98" s="56"/>
      <c r="QVK98" s="56"/>
      <c r="QVL98" s="56"/>
      <c r="QVM98" s="56"/>
      <c r="QVN98" s="56"/>
      <c r="QVO98" s="56"/>
      <c r="QVP98" s="56"/>
      <c r="QVQ98" s="56"/>
      <c r="QVR98" s="56"/>
      <c r="QVS98" s="56"/>
      <c r="QVT98" s="56"/>
      <c r="QVU98" s="56"/>
      <c r="QVV98" s="56"/>
      <c r="QVW98" s="56"/>
      <c r="QVX98" s="56"/>
      <c r="QVY98" s="56"/>
      <c r="QVZ98" s="56"/>
      <c r="QWA98" s="56"/>
      <c r="QWB98" s="56"/>
      <c r="QWC98" s="56"/>
      <c r="QWD98" s="56"/>
      <c r="QWE98" s="56"/>
      <c r="QWF98" s="56"/>
      <c r="QWG98" s="56"/>
      <c r="QWH98" s="56"/>
      <c r="QWI98" s="56"/>
      <c r="QWJ98" s="56"/>
      <c r="QWK98" s="56"/>
      <c r="QWL98" s="56"/>
      <c r="QWM98" s="56"/>
      <c r="QWN98" s="56"/>
      <c r="QWO98" s="56"/>
      <c r="QWP98" s="56"/>
      <c r="QWQ98" s="56"/>
      <c r="QWR98" s="56"/>
      <c r="QWS98" s="56"/>
      <c r="QWT98" s="56"/>
      <c r="QWU98" s="56"/>
      <c r="QWV98" s="56"/>
      <c r="QWW98" s="56"/>
      <c r="QWX98" s="56"/>
      <c r="QWY98" s="56"/>
      <c r="QWZ98" s="56"/>
      <c r="QXA98" s="56"/>
      <c r="QXB98" s="56"/>
      <c r="QXC98" s="56"/>
      <c r="QXD98" s="56"/>
      <c r="QXE98" s="56"/>
      <c r="QXF98" s="56"/>
      <c r="QXG98" s="56"/>
      <c r="QXH98" s="56"/>
      <c r="QXI98" s="56"/>
      <c r="QXJ98" s="56"/>
      <c r="QXK98" s="56"/>
      <c r="QXL98" s="56"/>
      <c r="QXM98" s="56"/>
      <c r="QXN98" s="56"/>
      <c r="QXO98" s="56"/>
      <c r="QXP98" s="56"/>
      <c r="QXQ98" s="56"/>
      <c r="QXR98" s="56"/>
      <c r="QXS98" s="56"/>
      <c r="QXT98" s="56"/>
      <c r="QXU98" s="56"/>
      <c r="QXV98" s="56"/>
      <c r="QXW98" s="56"/>
      <c r="QXX98" s="56"/>
      <c r="QXY98" s="56"/>
      <c r="QXZ98" s="56"/>
      <c r="QYA98" s="56"/>
      <c r="QYB98" s="56"/>
      <c r="QYC98" s="56"/>
      <c r="QYD98" s="56"/>
      <c r="QYE98" s="56"/>
      <c r="QYF98" s="56"/>
      <c r="QYG98" s="56"/>
      <c r="QYH98" s="56"/>
      <c r="QYI98" s="56"/>
      <c r="QYJ98" s="56"/>
      <c r="QYK98" s="56"/>
      <c r="QYL98" s="56"/>
      <c r="QYM98" s="56"/>
      <c r="QYN98" s="56"/>
      <c r="QYO98" s="56"/>
      <c r="QYP98" s="56"/>
      <c r="QYQ98" s="56"/>
      <c r="QYR98" s="56"/>
      <c r="QYS98" s="56"/>
      <c r="QYT98" s="56"/>
      <c r="QYU98" s="56"/>
      <c r="QYV98" s="56"/>
      <c r="QYW98" s="56"/>
      <c r="QYX98" s="56"/>
      <c r="QYY98" s="56"/>
      <c r="QYZ98" s="56"/>
      <c r="QZA98" s="56"/>
      <c r="QZB98" s="56"/>
      <c r="QZC98" s="56"/>
      <c r="QZD98" s="56"/>
      <c r="QZE98" s="56"/>
      <c r="QZF98" s="56"/>
      <c r="QZG98" s="56"/>
      <c r="QZH98" s="56"/>
      <c r="QZI98" s="56"/>
      <c r="QZJ98" s="56"/>
      <c r="QZK98" s="56"/>
      <c r="QZL98" s="56"/>
      <c r="QZM98" s="56"/>
      <c r="QZN98" s="56"/>
      <c r="QZO98" s="56"/>
      <c r="QZP98" s="56"/>
      <c r="QZQ98" s="56"/>
      <c r="QZR98" s="56"/>
      <c r="QZS98" s="56"/>
      <c r="QZT98" s="56"/>
      <c r="QZU98" s="56"/>
      <c r="QZV98" s="56"/>
      <c r="QZW98" s="56"/>
      <c r="QZX98" s="56"/>
      <c r="QZY98" s="56"/>
      <c r="QZZ98" s="56"/>
      <c r="RAA98" s="56"/>
      <c r="RAB98" s="56"/>
      <c r="RAC98" s="56"/>
      <c r="RAD98" s="56"/>
      <c r="RAE98" s="56"/>
      <c r="RAF98" s="56"/>
      <c r="RAG98" s="56"/>
      <c r="RAH98" s="56"/>
      <c r="RAI98" s="56"/>
      <c r="RAJ98" s="56"/>
      <c r="RAK98" s="56"/>
      <c r="RAL98" s="56"/>
      <c r="RAM98" s="56"/>
      <c r="RAN98" s="56"/>
      <c r="RAO98" s="56"/>
      <c r="RAP98" s="56"/>
      <c r="RAQ98" s="56"/>
      <c r="RAR98" s="56"/>
      <c r="RAS98" s="56"/>
      <c r="RAT98" s="56"/>
      <c r="RAU98" s="56"/>
      <c r="RAV98" s="56"/>
      <c r="RAW98" s="56"/>
      <c r="RAX98" s="56"/>
      <c r="RAY98" s="56"/>
      <c r="RAZ98" s="56"/>
      <c r="RBA98" s="56"/>
      <c r="RBB98" s="56"/>
      <c r="RBC98" s="56"/>
      <c r="RBD98" s="56"/>
      <c r="RBE98" s="56"/>
      <c r="RBF98" s="56"/>
      <c r="RBG98" s="56"/>
      <c r="RBH98" s="56"/>
      <c r="RBI98" s="56"/>
      <c r="RBJ98" s="56"/>
      <c r="RBK98" s="56"/>
      <c r="RBL98" s="56"/>
      <c r="RBM98" s="56"/>
      <c r="RBN98" s="56"/>
      <c r="RBO98" s="56"/>
      <c r="RBP98" s="56"/>
      <c r="RBQ98" s="56"/>
      <c r="RBR98" s="56"/>
      <c r="RBS98" s="56"/>
      <c r="RBT98" s="56"/>
      <c r="RBU98" s="56"/>
      <c r="RBV98" s="56"/>
      <c r="RBW98" s="56"/>
      <c r="RBX98" s="56"/>
      <c r="RBY98" s="56"/>
      <c r="RBZ98" s="56"/>
      <c r="RCA98" s="56"/>
      <c r="RCB98" s="56"/>
      <c r="RCC98" s="56"/>
      <c r="RCD98" s="56"/>
      <c r="RCE98" s="56"/>
      <c r="RCF98" s="56"/>
      <c r="RCG98" s="56"/>
      <c r="RCH98" s="56"/>
      <c r="RCI98" s="56"/>
      <c r="RCJ98" s="56"/>
      <c r="RCK98" s="56"/>
      <c r="RCL98" s="56"/>
      <c r="RCM98" s="56"/>
      <c r="RCN98" s="56"/>
      <c r="RCO98" s="56"/>
      <c r="RCP98" s="56"/>
      <c r="RCQ98" s="56"/>
      <c r="RCR98" s="56"/>
      <c r="RCS98" s="56"/>
      <c r="RCT98" s="56"/>
      <c r="RCU98" s="56"/>
      <c r="RCV98" s="56"/>
      <c r="RCW98" s="56"/>
      <c r="RCX98" s="56"/>
      <c r="RCY98" s="56"/>
      <c r="RCZ98" s="56"/>
      <c r="RDA98" s="56"/>
      <c r="RDB98" s="56"/>
      <c r="RDC98" s="56"/>
      <c r="RDD98" s="56"/>
      <c r="RDE98" s="56"/>
      <c r="RDF98" s="56"/>
      <c r="RDG98" s="56"/>
      <c r="RDH98" s="56"/>
      <c r="RDI98" s="56"/>
      <c r="RDJ98" s="56"/>
      <c r="RDK98" s="56"/>
      <c r="RDL98" s="56"/>
      <c r="RDM98" s="56"/>
      <c r="RDN98" s="56"/>
      <c r="RDO98" s="56"/>
      <c r="RDP98" s="56"/>
      <c r="RDQ98" s="56"/>
      <c r="RDR98" s="56"/>
      <c r="RDS98" s="56"/>
      <c r="RDT98" s="56"/>
      <c r="RDU98" s="56"/>
      <c r="RDV98" s="56"/>
      <c r="RDW98" s="56"/>
      <c r="RDX98" s="56"/>
      <c r="RDY98" s="56"/>
      <c r="RDZ98" s="56"/>
      <c r="REA98" s="56"/>
      <c r="REB98" s="56"/>
      <c r="REC98" s="56"/>
      <c r="RED98" s="56"/>
      <c r="REE98" s="56"/>
      <c r="REF98" s="56"/>
      <c r="REG98" s="56"/>
      <c r="REH98" s="56"/>
      <c r="REI98" s="56"/>
      <c r="REJ98" s="56"/>
      <c r="REK98" s="56"/>
      <c r="REL98" s="56"/>
      <c r="REM98" s="56"/>
      <c r="REN98" s="56"/>
      <c r="REO98" s="56"/>
      <c r="REP98" s="56"/>
      <c r="REQ98" s="56"/>
      <c r="RER98" s="56"/>
      <c r="RES98" s="56"/>
      <c r="RET98" s="56"/>
      <c r="REU98" s="56"/>
      <c r="REV98" s="56"/>
      <c r="REW98" s="56"/>
      <c r="REX98" s="56"/>
      <c r="REY98" s="56"/>
      <c r="REZ98" s="56"/>
      <c r="RFA98" s="56"/>
      <c r="RFB98" s="56"/>
      <c r="RFC98" s="56"/>
      <c r="RFD98" s="56"/>
      <c r="RFE98" s="56"/>
      <c r="RFF98" s="56"/>
      <c r="RFG98" s="56"/>
      <c r="RFH98" s="56"/>
      <c r="RFI98" s="56"/>
      <c r="RFJ98" s="56"/>
      <c r="RFK98" s="56"/>
      <c r="RFL98" s="56"/>
      <c r="RFM98" s="56"/>
      <c r="RFN98" s="56"/>
      <c r="RFO98" s="56"/>
      <c r="RFP98" s="56"/>
      <c r="RFQ98" s="56"/>
      <c r="RFR98" s="56"/>
      <c r="RFS98" s="56"/>
      <c r="RFT98" s="56"/>
      <c r="RFU98" s="56"/>
      <c r="RFV98" s="56"/>
      <c r="RFW98" s="56"/>
      <c r="RFX98" s="56"/>
      <c r="RFY98" s="56"/>
      <c r="RFZ98" s="56"/>
      <c r="RGA98" s="56"/>
      <c r="RGB98" s="56"/>
      <c r="RGC98" s="56"/>
      <c r="RGD98" s="56"/>
      <c r="RGE98" s="56"/>
      <c r="RGF98" s="56"/>
      <c r="RGG98" s="56"/>
      <c r="RGH98" s="56"/>
      <c r="RGI98" s="56"/>
      <c r="RGJ98" s="56"/>
      <c r="RGK98" s="56"/>
      <c r="RGL98" s="56"/>
      <c r="RGM98" s="56"/>
      <c r="RGN98" s="56"/>
      <c r="RGO98" s="56"/>
      <c r="RGP98" s="56"/>
      <c r="RGQ98" s="56"/>
      <c r="RGR98" s="56"/>
      <c r="RGS98" s="56"/>
      <c r="RGT98" s="56"/>
      <c r="RGU98" s="56"/>
      <c r="RGV98" s="56"/>
      <c r="RGW98" s="56"/>
      <c r="RGX98" s="56"/>
      <c r="RGY98" s="56"/>
      <c r="RGZ98" s="56"/>
      <c r="RHA98" s="56"/>
      <c r="RHB98" s="56"/>
      <c r="RHC98" s="56"/>
      <c r="RHD98" s="56"/>
      <c r="RHE98" s="56"/>
      <c r="RHF98" s="56"/>
      <c r="RHG98" s="56"/>
      <c r="RHH98" s="56"/>
      <c r="RHI98" s="56"/>
      <c r="RHJ98" s="56"/>
      <c r="RHK98" s="56"/>
      <c r="RHL98" s="56"/>
      <c r="RHM98" s="56"/>
      <c r="RHN98" s="56"/>
      <c r="RHO98" s="56"/>
      <c r="RHP98" s="56"/>
      <c r="RHQ98" s="56"/>
      <c r="RHR98" s="56"/>
      <c r="RHS98" s="56"/>
      <c r="RHT98" s="56"/>
      <c r="RHU98" s="56"/>
      <c r="RHV98" s="56"/>
      <c r="RHW98" s="56"/>
      <c r="RHX98" s="56"/>
      <c r="RHY98" s="56"/>
      <c r="RHZ98" s="56"/>
      <c r="RIA98" s="56"/>
      <c r="RIB98" s="56"/>
      <c r="RIC98" s="56"/>
      <c r="RID98" s="56"/>
      <c r="RIE98" s="56"/>
      <c r="RIF98" s="56"/>
      <c r="RIG98" s="56"/>
      <c r="RIH98" s="56"/>
      <c r="RII98" s="56"/>
      <c r="RIJ98" s="56"/>
      <c r="RIK98" s="56"/>
      <c r="RIL98" s="56"/>
      <c r="RIM98" s="56"/>
      <c r="RIN98" s="56"/>
      <c r="RIO98" s="56"/>
      <c r="RIP98" s="56"/>
      <c r="RIQ98" s="56"/>
      <c r="RIR98" s="56"/>
      <c r="RIS98" s="56"/>
      <c r="RIT98" s="56"/>
      <c r="RIU98" s="56"/>
      <c r="RIV98" s="56"/>
      <c r="RIW98" s="56"/>
      <c r="RIX98" s="56"/>
      <c r="RIY98" s="56"/>
      <c r="RIZ98" s="56"/>
      <c r="RJA98" s="56"/>
      <c r="RJB98" s="56"/>
      <c r="RJC98" s="56"/>
      <c r="RJD98" s="56"/>
      <c r="RJE98" s="56"/>
      <c r="RJF98" s="56"/>
      <c r="RJG98" s="56"/>
      <c r="RJH98" s="56"/>
      <c r="RJI98" s="56"/>
      <c r="RJJ98" s="56"/>
      <c r="RJK98" s="56"/>
      <c r="RJL98" s="56"/>
      <c r="RJM98" s="56"/>
      <c r="RJN98" s="56"/>
      <c r="RJO98" s="56"/>
      <c r="RJP98" s="56"/>
      <c r="RJQ98" s="56"/>
      <c r="RJR98" s="56"/>
      <c r="RJS98" s="56"/>
      <c r="RJT98" s="56"/>
      <c r="RJU98" s="56"/>
      <c r="RJV98" s="56"/>
      <c r="RJW98" s="56"/>
      <c r="RJX98" s="56"/>
      <c r="RJY98" s="56"/>
      <c r="RJZ98" s="56"/>
      <c r="RKA98" s="56"/>
      <c r="RKB98" s="56"/>
      <c r="RKC98" s="56"/>
      <c r="RKD98" s="56"/>
      <c r="RKE98" s="56"/>
      <c r="RKF98" s="56"/>
      <c r="RKG98" s="56"/>
      <c r="RKH98" s="56"/>
      <c r="RKI98" s="56"/>
      <c r="RKJ98" s="56"/>
      <c r="RKK98" s="56"/>
      <c r="RKL98" s="56"/>
      <c r="RKM98" s="56"/>
      <c r="RKN98" s="56"/>
      <c r="RKO98" s="56"/>
      <c r="RKP98" s="56"/>
      <c r="RKQ98" s="56"/>
      <c r="RKR98" s="56"/>
      <c r="RKS98" s="56"/>
      <c r="RKT98" s="56"/>
      <c r="RKU98" s="56"/>
      <c r="RKV98" s="56"/>
      <c r="RKW98" s="56"/>
      <c r="RKX98" s="56"/>
      <c r="RKY98" s="56"/>
      <c r="RKZ98" s="56"/>
      <c r="RLA98" s="56"/>
      <c r="RLB98" s="56"/>
      <c r="RLC98" s="56"/>
      <c r="RLD98" s="56"/>
      <c r="RLE98" s="56"/>
      <c r="RLF98" s="56"/>
      <c r="RLG98" s="56"/>
      <c r="RLH98" s="56"/>
      <c r="RLI98" s="56"/>
      <c r="RLJ98" s="56"/>
      <c r="RLK98" s="56"/>
      <c r="RLL98" s="56"/>
      <c r="RLM98" s="56"/>
      <c r="RLN98" s="56"/>
      <c r="RLO98" s="56"/>
      <c r="RLP98" s="56"/>
      <c r="RLQ98" s="56"/>
      <c r="RLR98" s="56"/>
      <c r="RLS98" s="56"/>
      <c r="RLT98" s="56"/>
      <c r="RLU98" s="56"/>
      <c r="RLV98" s="56"/>
      <c r="RLW98" s="56"/>
      <c r="RLX98" s="56"/>
      <c r="RLY98" s="56"/>
      <c r="RLZ98" s="56"/>
      <c r="RMA98" s="56"/>
      <c r="RMB98" s="56"/>
      <c r="RMC98" s="56"/>
      <c r="RMD98" s="56"/>
      <c r="RME98" s="56"/>
      <c r="RMF98" s="56"/>
      <c r="RMG98" s="56"/>
      <c r="RMH98" s="56"/>
      <c r="RMI98" s="56"/>
      <c r="RMJ98" s="56"/>
      <c r="RMK98" s="56"/>
      <c r="RML98" s="56"/>
      <c r="RMM98" s="56"/>
      <c r="RMN98" s="56"/>
      <c r="RMO98" s="56"/>
      <c r="RMP98" s="56"/>
      <c r="RMQ98" s="56"/>
      <c r="RMR98" s="56"/>
      <c r="RMS98" s="56"/>
      <c r="RMT98" s="56"/>
      <c r="RMU98" s="56"/>
      <c r="RMV98" s="56"/>
      <c r="RMW98" s="56"/>
      <c r="RMX98" s="56"/>
      <c r="RMY98" s="56"/>
      <c r="RMZ98" s="56"/>
      <c r="RNA98" s="56"/>
      <c r="RNB98" s="56"/>
      <c r="RNC98" s="56"/>
      <c r="RND98" s="56"/>
      <c r="RNE98" s="56"/>
      <c r="RNF98" s="56"/>
      <c r="RNG98" s="56"/>
      <c r="RNH98" s="56"/>
      <c r="RNI98" s="56"/>
      <c r="RNJ98" s="56"/>
      <c r="RNK98" s="56"/>
      <c r="RNL98" s="56"/>
      <c r="RNM98" s="56"/>
      <c r="RNN98" s="56"/>
      <c r="RNO98" s="56"/>
      <c r="RNP98" s="56"/>
      <c r="RNQ98" s="56"/>
      <c r="RNR98" s="56"/>
      <c r="RNS98" s="56"/>
      <c r="RNT98" s="56"/>
      <c r="RNU98" s="56"/>
      <c r="RNV98" s="56"/>
      <c r="RNW98" s="56"/>
      <c r="RNX98" s="56"/>
      <c r="RNY98" s="56"/>
      <c r="RNZ98" s="56"/>
      <c r="ROA98" s="56"/>
      <c r="ROB98" s="56"/>
      <c r="ROC98" s="56"/>
      <c r="ROD98" s="56"/>
      <c r="ROE98" s="56"/>
      <c r="ROF98" s="56"/>
      <c r="ROG98" s="56"/>
      <c r="ROH98" s="56"/>
      <c r="ROI98" s="56"/>
      <c r="ROJ98" s="56"/>
      <c r="ROK98" s="56"/>
      <c r="ROL98" s="56"/>
      <c r="ROM98" s="56"/>
      <c r="RON98" s="56"/>
      <c r="ROO98" s="56"/>
      <c r="ROP98" s="56"/>
      <c r="ROQ98" s="56"/>
      <c r="ROR98" s="56"/>
      <c r="ROS98" s="56"/>
      <c r="ROT98" s="56"/>
      <c r="ROU98" s="56"/>
      <c r="ROV98" s="56"/>
      <c r="ROW98" s="56"/>
      <c r="ROX98" s="56"/>
      <c r="ROY98" s="56"/>
      <c r="ROZ98" s="56"/>
      <c r="RPA98" s="56"/>
      <c r="RPB98" s="56"/>
      <c r="RPC98" s="56"/>
      <c r="RPD98" s="56"/>
      <c r="RPE98" s="56"/>
      <c r="RPF98" s="56"/>
      <c r="RPG98" s="56"/>
      <c r="RPH98" s="56"/>
      <c r="RPI98" s="56"/>
      <c r="RPJ98" s="56"/>
      <c r="RPK98" s="56"/>
      <c r="RPL98" s="56"/>
      <c r="RPM98" s="56"/>
      <c r="RPN98" s="56"/>
      <c r="RPO98" s="56"/>
      <c r="RPP98" s="56"/>
      <c r="RPQ98" s="56"/>
      <c r="RPR98" s="56"/>
      <c r="RPS98" s="56"/>
      <c r="RPT98" s="56"/>
      <c r="RPU98" s="56"/>
      <c r="RPV98" s="56"/>
      <c r="RPW98" s="56"/>
      <c r="RPX98" s="56"/>
      <c r="RPY98" s="56"/>
      <c r="RPZ98" s="56"/>
      <c r="RQA98" s="56"/>
      <c r="RQB98" s="56"/>
      <c r="RQC98" s="56"/>
      <c r="RQD98" s="56"/>
      <c r="RQE98" s="56"/>
      <c r="RQF98" s="56"/>
      <c r="RQG98" s="56"/>
      <c r="RQH98" s="56"/>
      <c r="RQI98" s="56"/>
      <c r="RQJ98" s="56"/>
      <c r="RQK98" s="56"/>
      <c r="RQL98" s="56"/>
      <c r="RQM98" s="56"/>
      <c r="RQN98" s="56"/>
      <c r="RQO98" s="56"/>
      <c r="RQP98" s="56"/>
      <c r="RQQ98" s="56"/>
      <c r="RQR98" s="56"/>
      <c r="RQS98" s="56"/>
      <c r="RQT98" s="56"/>
      <c r="RQU98" s="56"/>
      <c r="RQV98" s="56"/>
      <c r="RQW98" s="56"/>
      <c r="RQX98" s="56"/>
      <c r="RQY98" s="56"/>
      <c r="RQZ98" s="56"/>
      <c r="RRA98" s="56"/>
      <c r="RRB98" s="56"/>
      <c r="RRC98" s="56"/>
      <c r="RRD98" s="56"/>
      <c r="RRE98" s="56"/>
      <c r="RRF98" s="56"/>
      <c r="RRG98" s="56"/>
      <c r="RRH98" s="56"/>
      <c r="RRI98" s="56"/>
      <c r="RRJ98" s="56"/>
      <c r="RRK98" s="56"/>
      <c r="RRL98" s="56"/>
      <c r="RRM98" s="56"/>
      <c r="RRN98" s="56"/>
      <c r="RRO98" s="56"/>
      <c r="RRP98" s="56"/>
      <c r="RRQ98" s="56"/>
      <c r="RRR98" s="56"/>
      <c r="RRS98" s="56"/>
      <c r="RRT98" s="56"/>
      <c r="RRU98" s="56"/>
      <c r="RRV98" s="56"/>
      <c r="RRW98" s="56"/>
      <c r="RRX98" s="56"/>
      <c r="RRY98" s="56"/>
      <c r="RRZ98" s="56"/>
      <c r="RSA98" s="56"/>
      <c r="RSB98" s="56"/>
      <c r="RSC98" s="56"/>
      <c r="RSD98" s="56"/>
      <c r="RSE98" s="56"/>
      <c r="RSF98" s="56"/>
      <c r="RSG98" s="56"/>
      <c r="RSH98" s="56"/>
      <c r="RSI98" s="56"/>
      <c r="RSJ98" s="56"/>
      <c r="RSK98" s="56"/>
      <c r="RSL98" s="56"/>
      <c r="RSM98" s="56"/>
      <c r="RSN98" s="56"/>
      <c r="RSO98" s="56"/>
      <c r="RSP98" s="56"/>
      <c r="RSQ98" s="56"/>
      <c r="RSR98" s="56"/>
      <c r="RSS98" s="56"/>
      <c r="RST98" s="56"/>
      <c r="RSU98" s="56"/>
      <c r="RSV98" s="56"/>
      <c r="RSW98" s="56"/>
      <c r="RSX98" s="56"/>
      <c r="RSY98" s="56"/>
      <c r="RSZ98" s="56"/>
      <c r="RTA98" s="56"/>
      <c r="RTB98" s="56"/>
      <c r="RTC98" s="56"/>
      <c r="RTD98" s="56"/>
      <c r="RTE98" s="56"/>
      <c r="RTF98" s="56"/>
      <c r="RTG98" s="56"/>
      <c r="RTH98" s="56"/>
      <c r="RTI98" s="56"/>
      <c r="RTJ98" s="56"/>
      <c r="RTK98" s="56"/>
      <c r="RTL98" s="56"/>
      <c r="RTM98" s="56"/>
      <c r="RTN98" s="56"/>
      <c r="RTO98" s="56"/>
      <c r="RTP98" s="56"/>
      <c r="RTQ98" s="56"/>
      <c r="RTR98" s="56"/>
      <c r="RTS98" s="56"/>
      <c r="RTT98" s="56"/>
      <c r="RTU98" s="56"/>
      <c r="RTV98" s="56"/>
      <c r="RTW98" s="56"/>
      <c r="RTX98" s="56"/>
      <c r="RTY98" s="56"/>
      <c r="RTZ98" s="56"/>
      <c r="RUA98" s="56"/>
      <c r="RUB98" s="56"/>
      <c r="RUC98" s="56"/>
      <c r="RUD98" s="56"/>
      <c r="RUE98" s="56"/>
      <c r="RUF98" s="56"/>
      <c r="RUG98" s="56"/>
      <c r="RUH98" s="56"/>
      <c r="RUI98" s="56"/>
      <c r="RUJ98" s="56"/>
      <c r="RUK98" s="56"/>
      <c r="RUL98" s="56"/>
      <c r="RUM98" s="56"/>
      <c r="RUN98" s="56"/>
      <c r="RUO98" s="56"/>
      <c r="RUP98" s="56"/>
      <c r="RUQ98" s="56"/>
      <c r="RUR98" s="56"/>
      <c r="RUS98" s="56"/>
      <c r="RUT98" s="56"/>
      <c r="RUU98" s="56"/>
      <c r="RUV98" s="56"/>
      <c r="RUW98" s="56"/>
      <c r="RUX98" s="56"/>
      <c r="RUY98" s="56"/>
      <c r="RUZ98" s="56"/>
      <c r="RVA98" s="56"/>
      <c r="RVB98" s="56"/>
      <c r="RVC98" s="56"/>
      <c r="RVD98" s="56"/>
      <c r="RVE98" s="56"/>
      <c r="RVF98" s="56"/>
      <c r="RVG98" s="56"/>
      <c r="RVH98" s="56"/>
      <c r="RVI98" s="56"/>
      <c r="RVJ98" s="56"/>
      <c r="RVK98" s="56"/>
      <c r="RVL98" s="56"/>
      <c r="RVM98" s="56"/>
      <c r="RVN98" s="56"/>
      <c r="RVO98" s="56"/>
      <c r="RVP98" s="56"/>
      <c r="RVQ98" s="56"/>
      <c r="RVR98" s="56"/>
      <c r="RVS98" s="56"/>
      <c r="RVT98" s="56"/>
      <c r="RVU98" s="56"/>
      <c r="RVV98" s="56"/>
      <c r="RVW98" s="56"/>
      <c r="RVX98" s="56"/>
      <c r="RVY98" s="56"/>
      <c r="RVZ98" s="56"/>
      <c r="RWA98" s="56"/>
      <c r="RWB98" s="56"/>
      <c r="RWC98" s="56"/>
      <c r="RWD98" s="56"/>
      <c r="RWE98" s="56"/>
      <c r="RWF98" s="56"/>
      <c r="RWG98" s="56"/>
      <c r="RWH98" s="56"/>
      <c r="RWI98" s="56"/>
      <c r="RWJ98" s="56"/>
      <c r="RWK98" s="56"/>
      <c r="RWL98" s="56"/>
      <c r="RWM98" s="56"/>
      <c r="RWN98" s="56"/>
      <c r="RWO98" s="56"/>
      <c r="RWP98" s="56"/>
      <c r="RWQ98" s="56"/>
      <c r="RWR98" s="56"/>
      <c r="RWS98" s="56"/>
      <c r="RWT98" s="56"/>
      <c r="RWU98" s="56"/>
      <c r="RWV98" s="56"/>
      <c r="RWW98" s="56"/>
      <c r="RWX98" s="56"/>
      <c r="RWY98" s="56"/>
      <c r="RWZ98" s="56"/>
      <c r="RXA98" s="56"/>
      <c r="RXB98" s="56"/>
      <c r="RXC98" s="56"/>
      <c r="RXD98" s="56"/>
      <c r="RXE98" s="56"/>
      <c r="RXF98" s="56"/>
      <c r="RXG98" s="56"/>
      <c r="RXH98" s="56"/>
      <c r="RXI98" s="56"/>
      <c r="RXJ98" s="56"/>
      <c r="RXK98" s="56"/>
      <c r="RXL98" s="56"/>
      <c r="RXM98" s="56"/>
      <c r="RXN98" s="56"/>
      <c r="RXO98" s="56"/>
      <c r="RXP98" s="56"/>
      <c r="RXQ98" s="56"/>
      <c r="RXR98" s="56"/>
      <c r="RXS98" s="56"/>
      <c r="RXT98" s="56"/>
      <c r="RXU98" s="56"/>
      <c r="RXV98" s="56"/>
      <c r="RXW98" s="56"/>
      <c r="RXX98" s="56"/>
      <c r="RXY98" s="56"/>
      <c r="RXZ98" s="56"/>
      <c r="RYA98" s="56"/>
      <c r="RYB98" s="56"/>
      <c r="RYC98" s="56"/>
      <c r="RYD98" s="56"/>
      <c r="RYE98" s="56"/>
      <c r="RYF98" s="56"/>
      <c r="RYG98" s="56"/>
      <c r="RYH98" s="56"/>
      <c r="RYI98" s="56"/>
      <c r="RYJ98" s="56"/>
      <c r="RYK98" s="56"/>
      <c r="RYL98" s="56"/>
      <c r="RYM98" s="56"/>
      <c r="RYN98" s="56"/>
      <c r="RYO98" s="56"/>
      <c r="RYP98" s="56"/>
      <c r="RYQ98" s="56"/>
      <c r="RYR98" s="56"/>
      <c r="RYS98" s="56"/>
      <c r="RYT98" s="56"/>
      <c r="RYU98" s="56"/>
      <c r="RYV98" s="56"/>
      <c r="RYW98" s="56"/>
      <c r="RYX98" s="56"/>
      <c r="RYY98" s="56"/>
      <c r="RYZ98" s="56"/>
      <c r="RZA98" s="56"/>
      <c r="RZB98" s="56"/>
      <c r="RZC98" s="56"/>
      <c r="RZD98" s="56"/>
      <c r="RZE98" s="56"/>
      <c r="RZF98" s="56"/>
      <c r="RZG98" s="56"/>
      <c r="RZH98" s="56"/>
      <c r="RZI98" s="56"/>
      <c r="RZJ98" s="56"/>
      <c r="RZK98" s="56"/>
      <c r="RZL98" s="56"/>
      <c r="RZM98" s="56"/>
      <c r="RZN98" s="56"/>
      <c r="RZO98" s="56"/>
      <c r="RZP98" s="56"/>
      <c r="RZQ98" s="56"/>
      <c r="RZR98" s="56"/>
      <c r="RZS98" s="56"/>
      <c r="RZT98" s="56"/>
      <c r="RZU98" s="56"/>
      <c r="RZV98" s="56"/>
      <c r="RZW98" s="56"/>
      <c r="RZX98" s="56"/>
      <c r="RZY98" s="56"/>
      <c r="RZZ98" s="56"/>
      <c r="SAA98" s="56"/>
      <c r="SAB98" s="56"/>
      <c r="SAC98" s="56"/>
      <c r="SAD98" s="56"/>
      <c r="SAE98" s="56"/>
      <c r="SAF98" s="56"/>
      <c r="SAG98" s="56"/>
      <c r="SAH98" s="56"/>
      <c r="SAI98" s="56"/>
      <c r="SAJ98" s="56"/>
      <c r="SAK98" s="56"/>
      <c r="SAL98" s="56"/>
      <c r="SAM98" s="56"/>
      <c r="SAN98" s="56"/>
      <c r="SAO98" s="56"/>
      <c r="SAP98" s="56"/>
      <c r="SAQ98" s="56"/>
      <c r="SAR98" s="56"/>
      <c r="SAS98" s="56"/>
      <c r="SAT98" s="56"/>
      <c r="SAU98" s="56"/>
      <c r="SAV98" s="56"/>
      <c r="SAW98" s="56"/>
      <c r="SAX98" s="56"/>
      <c r="SAY98" s="56"/>
      <c r="SAZ98" s="56"/>
      <c r="SBA98" s="56"/>
      <c r="SBB98" s="56"/>
      <c r="SBC98" s="56"/>
      <c r="SBD98" s="56"/>
      <c r="SBE98" s="56"/>
      <c r="SBF98" s="56"/>
      <c r="SBG98" s="56"/>
      <c r="SBH98" s="56"/>
      <c r="SBI98" s="56"/>
      <c r="SBJ98" s="56"/>
      <c r="SBK98" s="56"/>
      <c r="SBL98" s="56"/>
      <c r="SBM98" s="56"/>
      <c r="SBN98" s="56"/>
      <c r="SBO98" s="56"/>
      <c r="SBP98" s="56"/>
      <c r="SBQ98" s="56"/>
      <c r="SBR98" s="56"/>
      <c r="SBS98" s="56"/>
      <c r="SBT98" s="56"/>
      <c r="SBU98" s="56"/>
      <c r="SBV98" s="56"/>
      <c r="SBW98" s="56"/>
      <c r="SBX98" s="56"/>
      <c r="SBY98" s="56"/>
      <c r="SBZ98" s="56"/>
      <c r="SCA98" s="56"/>
      <c r="SCB98" s="56"/>
      <c r="SCC98" s="56"/>
      <c r="SCD98" s="56"/>
      <c r="SCE98" s="56"/>
      <c r="SCF98" s="56"/>
      <c r="SCG98" s="56"/>
      <c r="SCH98" s="56"/>
      <c r="SCI98" s="56"/>
      <c r="SCJ98" s="56"/>
      <c r="SCK98" s="56"/>
      <c r="SCL98" s="56"/>
      <c r="SCM98" s="56"/>
      <c r="SCN98" s="56"/>
      <c r="SCO98" s="56"/>
      <c r="SCP98" s="56"/>
      <c r="SCQ98" s="56"/>
      <c r="SCR98" s="56"/>
      <c r="SCS98" s="56"/>
      <c r="SCT98" s="56"/>
      <c r="SCU98" s="56"/>
      <c r="SCV98" s="56"/>
      <c r="SCW98" s="56"/>
      <c r="SCX98" s="56"/>
      <c r="SCY98" s="56"/>
      <c r="SCZ98" s="56"/>
      <c r="SDA98" s="56"/>
      <c r="SDB98" s="56"/>
      <c r="SDC98" s="56"/>
      <c r="SDD98" s="56"/>
      <c r="SDE98" s="56"/>
      <c r="SDF98" s="56"/>
      <c r="SDG98" s="56"/>
      <c r="SDH98" s="56"/>
      <c r="SDI98" s="56"/>
      <c r="SDJ98" s="56"/>
      <c r="SDK98" s="56"/>
      <c r="SDL98" s="56"/>
      <c r="SDM98" s="56"/>
      <c r="SDN98" s="56"/>
      <c r="SDO98" s="56"/>
      <c r="SDP98" s="56"/>
      <c r="SDQ98" s="56"/>
      <c r="SDR98" s="56"/>
      <c r="SDS98" s="56"/>
      <c r="SDT98" s="56"/>
      <c r="SDU98" s="56"/>
      <c r="SDV98" s="56"/>
      <c r="SDW98" s="56"/>
      <c r="SDX98" s="56"/>
      <c r="SDY98" s="56"/>
      <c r="SDZ98" s="56"/>
      <c r="SEA98" s="56"/>
      <c r="SEB98" s="56"/>
      <c r="SEC98" s="56"/>
      <c r="SED98" s="56"/>
      <c r="SEE98" s="56"/>
      <c r="SEF98" s="56"/>
      <c r="SEG98" s="56"/>
      <c r="SEH98" s="56"/>
      <c r="SEI98" s="56"/>
      <c r="SEJ98" s="56"/>
      <c r="SEK98" s="56"/>
      <c r="SEL98" s="56"/>
      <c r="SEM98" s="56"/>
      <c r="SEN98" s="56"/>
      <c r="SEO98" s="56"/>
      <c r="SEP98" s="56"/>
      <c r="SEQ98" s="56"/>
      <c r="SER98" s="56"/>
      <c r="SES98" s="56"/>
      <c r="SET98" s="56"/>
      <c r="SEU98" s="56"/>
      <c r="SEV98" s="56"/>
      <c r="SEW98" s="56"/>
      <c r="SEX98" s="56"/>
      <c r="SEY98" s="56"/>
      <c r="SEZ98" s="56"/>
      <c r="SFA98" s="56"/>
      <c r="SFB98" s="56"/>
      <c r="SFC98" s="56"/>
      <c r="SFD98" s="56"/>
      <c r="SFE98" s="56"/>
      <c r="SFF98" s="56"/>
      <c r="SFG98" s="56"/>
      <c r="SFH98" s="56"/>
      <c r="SFI98" s="56"/>
      <c r="SFJ98" s="56"/>
      <c r="SFK98" s="56"/>
      <c r="SFL98" s="56"/>
      <c r="SFM98" s="56"/>
      <c r="SFN98" s="56"/>
      <c r="SFO98" s="56"/>
      <c r="SFP98" s="56"/>
      <c r="SFQ98" s="56"/>
      <c r="SFR98" s="56"/>
      <c r="SFS98" s="56"/>
      <c r="SFT98" s="56"/>
      <c r="SFU98" s="56"/>
      <c r="SFV98" s="56"/>
      <c r="SFW98" s="56"/>
      <c r="SFX98" s="56"/>
      <c r="SFY98" s="56"/>
      <c r="SFZ98" s="56"/>
      <c r="SGA98" s="56"/>
      <c r="SGB98" s="56"/>
      <c r="SGC98" s="56"/>
      <c r="SGD98" s="56"/>
      <c r="SGE98" s="56"/>
      <c r="SGF98" s="56"/>
      <c r="SGG98" s="56"/>
      <c r="SGH98" s="56"/>
      <c r="SGI98" s="56"/>
      <c r="SGJ98" s="56"/>
      <c r="SGK98" s="56"/>
      <c r="SGL98" s="56"/>
      <c r="SGM98" s="56"/>
      <c r="SGN98" s="56"/>
      <c r="SGO98" s="56"/>
      <c r="SGP98" s="56"/>
      <c r="SGQ98" s="56"/>
      <c r="SGR98" s="56"/>
      <c r="SGS98" s="56"/>
      <c r="SGT98" s="56"/>
      <c r="SGU98" s="56"/>
      <c r="SGV98" s="56"/>
      <c r="SGW98" s="56"/>
      <c r="SGX98" s="56"/>
      <c r="SGY98" s="56"/>
      <c r="SGZ98" s="56"/>
      <c r="SHA98" s="56"/>
      <c r="SHB98" s="56"/>
      <c r="SHC98" s="56"/>
      <c r="SHD98" s="56"/>
      <c r="SHE98" s="56"/>
      <c r="SHF98" s="56"/>
      <c r="SHG98" s="56"/>
      <c r="SHH98" s="56"/>
      <c r="SHI98" s="56"/>
      <c r="SHJ98" s="56"/>
      <c r="SHK98" s="56"/>
      <c r="SHL98" s="56"/>
      <c r="SHM98" s="56"/>
      <c r="SHN98" s="56"/>
      <c r="SHO98" s="56"/>
      <c r="SHP98" s="56"/>
      <c r="SHQ98" s="56"/>
      <c r="SHR98" s="56"/>
      <c r="SHS98" s="56"/>
      <c r="SHT98" s="56"/>
      <c r="SHU98" s="56"/>
      <c r="SHV98" s="56"/>
      <c r="SHW98" s="56"/>
      <c r="SHX98" s="56"/>
      <c r="SHY98" s="56"/>
      <c r="SHZ98" s="56"/>
      <c r="SIA98" s="56"/>
      <c r="SIB98" s="56"/>
      <c r="SIC98" s="56"/>
      <c r="SID98" s="56"/>
      <c r="SIE98" s="56"/>
      <c r="SIF98" s="56"/>
      <c r="SIG98" s="56"/>
      <c r="SIH98" s="56"/>
      <c r="SII98" s="56"/>
      <c r="SIJ98" s="56"/>
      <c r="SIK98" s="56"/>
      <c r="SIL98" s="56"/>
      <c r="SIM98" s="56"/>
      <c r="SIN98" s="56"/>
      <c r="SIO98" s="56"/>
      <c r="SIP98" s="56"/>
      <c r="SIQ98" s="56"/>
      <c r="SIR98" s="56"/>
      <c r="SIS98" s="56"/>
      <c r="SIT98" s="56"/>
      <c r="SIU98" s="56"/>
      <c r="SIV98" s="56"/>
      <c r="SIW98" s="56"/>
      <c r="SIX98" s="56"/>
      <c r="SIY98" s="56"/>
      <c r="SIZ98" s="56"/>
      <c r="SJA98" s="56"/>
      <c r="SJB98" s="56"/>
      <c r="SJC98" s="56"/>
      <c r="SJD98" s="56"/>
      <c r="SJE98" s="56"/>
      <c r="SJF98" s="56"/>
      <c r="SJG98" s="56"/>
      <c r="SJH98" s="56"/>
      <c r="SJI98" s="56"/>
      <c r="SJJ98" s="56"/>
      <c r="SJK98" s="56"/>
      <c r="SJL98" s="56"/>
      <c r="SJM98" s="56"/>
      <c r="SJN98" s="56"/>
      <c r="SJO98" s="56"/>
      <c r="SJP98" s="56"/>
      <c r="SJQ98" s="56"/>
      <c r="SJR98" s="56"/>
      <c r="SJS98" s="56"/>
      <c r="SJT98" s="56"/>
      <c r="SJU98" s="56"/>
      <c r="SJV98" s="56"/>
      <c r="SJW98" s="56"/>
      <c r="SJX98" s="56"/>
      <c r="SJY98" s="56"/>
      <c r="SJZ98" s="56"/>
      <c r="SKA98" s="56"/>
      <c r="SKB98" s="56"/>
      <c r="SKC98" s="56"/>
      <c r="SKD98" s="56"/>
      <c r="SKE98" s="56"/>
      <c r="SKF98" s="56"/>
      <c r="SKG98" s="56"/>
      <c r="SKH98" s="56"/>
      <c r="SKI98" s="56"/>
      <c r="SKJ98" s="56"/>
      <c r="SKK98" s="56"/>
      <c r="SKL98" s="56"/>
      <c r="SKM98" s="56"/>
      <c r="SKN98" s="56"/>
      <c r="SKO98" s="56"/>
      <c r="SKP98" s="56"/>
      <c r="SKQ98" s="56"/>
      <c r="SKR98" s="56"/>
      <c r="SKS98" s="56"/>
      <c r="SKT98" s="56"/>
      <c r="SKU98" s="56"/>
      <c r="SKV98" s="56"/>
      <c r="SKW98" s="56"/>
      <c r="SKX98" s="56"/>
      <c r="SKY98" s="56"/>
      <c r="SKZ98" s="56"/>
      <c r="SLA98" s="56"/>
      <c r="SLB98" s="56"/>
      <c r="SLC98" s="56"/>
      <c r="SLD98" s="56"/>
      <c r="SLE98" s="56"/>
      <c r="SLF98" s="56"/>
      <c r="SLG98" s="56"/>
      <c r="SLH98" s="56"/>
      <c r="SLI98" s="56"/>
      <c r="SLJ98" s="56"/>
      <c r="SLK98" s="56"/>
      <c r="SLL98" s="56"/>
      <c r="SLM98" s="56"/>
      <c r="SLN98" s="56"/>
      <c r="SLO98" s="56"/>
      <c r="SLP98" s="56"/>
      <c r="SLQ98" s="56"/>
      <c r="SLR98" s="56"/>
      <c r="SLS98" s="56"/>
      <c r="SLT98" s="56"/>
      <c r="SLU98" s="56"/>
      <c r="SLV98" s="56"/>
      <c r="SLW98" s="56"/>
      <c r="SLX98" s="56"/>
      <c r="SLY98" s="56"/>
      <c r="SLZ98" s="56"/>
      <c r="SMA98" s="56"/>
      <c r="SMB98" s="56"/>
      <c r="SMC98" s="56"/>
      <c r="SMD98" s="56"/>
      <c r="SME98" s="56"/>
      <c r="SMF98" s="56"/>
      <c r="SMG98" s="56"/>
      <c r="SMH98" s="56"/>
      <c r="SMI98" s="56"/>
      <c r="SMJ98" s="56"/>
      <c r="SMK98" s="56"/>
      <c r="SML98" s="56"/>
      <c r="SMM98" s="56"/>
      <c r="SMN98" s="56"/>
      <c r="SMO98" s="56"/>
      <c r="SMP98" s="56"/>
      <c r="SMQ98" s="56"/>
      <c r="SMR98" s="56"/>
      <c r="SMS98" s="56"/>
      <c r="SMT98" s="56"/>
      <c r="SMU98" s="56"/>
      <c r="SMV98" s="56"/>
      <c r="SMW98" s="56"/>
      <c r="SMX98" s="56"/>
      <c r="SMY98" s="56"/>
      <c r="SMZ98" s="56"/>
      <c r="SNA98" s="56"/>
      <c r="SNB98" s="56"/>
      <c r="SNC98" s="56"/>
      <c r="SND98" s="56"/>
      <c r="SNE98" s="56"/>
      <c r="SNF98" s="56"/>
      <c r="SNG98" s="56"/>
      <c r="SNH98" s="56"/>
      <c r="SNI98" s="56"/>
      <c r="SNJ98" s="56"/>
      <c r="SNK98" s="56"/>
      <c r="SNL98" s="56"/>
      <c r="SNM98" s="56"/>
      <c r="SNN98" s="56"/>
      <c r="SNO98" s="56"/>
      <c r="SNP98" s="56"/>
      <c r="SNQ98" s="56"/>
      <c r="SNR98" s="56"/>
      <c r="SNS98" s="56"/>
      <c r="SNT98" s="56"/>
      <c r="SNU98" s="56"/>
      <c r="SNV98" s="56"/>
      <c r="SNW98" s="56"/>
      <c r="SNX98" s="56"/>
      <c r="SNY98" s="56"/>
      <c r="SNZ98" s="56"/>
      <c r="SOA98" s="56"/>
      <c r="SOB98" s="56"/>
      <c r="SOC98" s="56"/>
      <c r="SOD98" s="56"/>
      <c r="SOE98" s="56"/>
      <c r="SOF98" s="56"/>
      <c r="SOG98" s="56"/>
      <c r="SOH98" s="56"/>
      <c r="SOI98" s="56"/>
      <c r="SOJ98" s="56"/>
      <c r="SOK98" s="56"/>
      <c r="SOL98" s="56"/>
      <c r="SOM98" s="56"/>
      <c r="SON98" s="56"/>
      <c r="SOO98" s="56"/>
      <c r="SOP98" s="56"/>
      <c r="SOQ98" s="56"/>
      <c r="SOR98" s="56"/>
      <c r="SOS98" s="56"/>
      <c r="SOT98" s="56"/>
      <c r="SOU98" s="56"/>
      <c r="SOV98" s="56"/>
      <c r="SOW98" s="56"/>
      <c r="SOX98" s="56"/>
      <c r="SOY98" s="56"/>
      <c r="SOZ98" s="56"/>
      <c r="SPA98" s="56"/>
      <c r="SPB98" s="56"/>
      <c r="SPC98" s="56"/>
      <c r="SPD98" s="56"/>
      <c r="SPE98" s="56"/>
      <c r="SPF98" s="56"/>
      <c r="SPG98" s="56"/>
      <c r="SPH98" s="56"/>
      <c r="SPI98" s="56"/>
      <c r="SPJ98" s="56"/>
      <c r="SPK98" s="56"/>
      <c r="SPL98" s="56"/>
      <c r="SPM98" s="56"/>
      <c r="SPN98" s="56"/>
      <c r="SPO98" s="56"/>
      <c r="SPP98" s="56"/>
      <c r="SPQ98" s="56"/>
      <c r="SPR98" s="56"/>
      <c r="SPS98" s="56"/>
      <c r="SPT98" s="56"/>
      <c r="SPU98" s="56"/>
      <c r="SPV98" s="56"/>
      <c r="SPW98" s="56"/>
      <c r="SPX98" s="56"/>
      <c r="SPY98" s="56"/>
      <c r="SPZ98" s="56"/>
      <c r="SQA98" s="56"/>
      <c r="SQB98" s="56"/>
      <c r="SQC98" s="56"/>
      <c r="SQD98" s="56"/>
      <c r="SQE98" s="56"/>
      <c r="SQF98" s="56"/>
      <c r="SQG98" s="56"/>
      <c r="SQH98" s="56"/>
      <c r="SQI98" s="56"/>
      <c r="SQJ98" s="56"/>
      <c r="SQK98" s="56"/>
      <c r="SQL98" s="56"/>
      <c r="SQM98" s="56"/>
      <c r="SQN98" s="56"/>
      <c r="SQO98" s="56"/>
      <c r="SQP98" s="56"/>
      <c r="SQQ98" s="56"/>
      <c r="SQR98" s="56"/>
      <c r="SQS98" s="56"/>
      <c r="SQT98" s="56"/>
      <c r="SQU98" s="56"/>
      <c r="SQV98" s="56"/>
      <c r="SQW98" s="56"/>
      <c r="SQX98" s="56"/>
      <c r="SQY98" s="56"/>
      <c r="SQZ98" s="56"/>
      <c r="SRA98" s="56"/>
      <c r="SRB98" s="56"/>
      <c r="SRC98" s="56"/>
      <c r="SRD98" s="56"/>
      <c r="SRE98" s="56"/>
      <c r="SRF98" s="56"/>
      <c r="SRG98" s="56"/>
      <c r="SRH98" s="56"/>
      <c r="SRI98" s="56"/>
      <c r="SRJ98" s="56"/>
      <c r="SRK98" s="56"/>
      <c r="SRL98" s="56"/>
      <c r="SRM98" s="56"/>
      <c r="SRN98" s="56"/>
      <c r="SRO98" s="56"/>
      <c r="SRP98" s="56"/>
      <c r="SRQ98" s="56"/>
      <c r="SRR98" s="56"/>
      <c r="SRS98" s="56"/>
      <c r="SRT98" s="56"/>
      <c r="SRU98" s="56"/>
      <c r="SRV98" s="56"/>
      <c r="SRW98" s="56"/>
      <c r="SRX98" s="56"/>
      <c r="SRY98" s="56"/>
      <c r="SRZ98" s="56"/>
      <c r="SSA98" s="56"/>
      <c r="SSB98" s="56"/>
      <c r="SSC98" s="56"/>
      <c r="SSD98" s="56"/>
      <c r="SSE98" s="56"/>
      <c r="SSF98" s="56"/>
      <c r="SSG98" s="56"/>
      <c r="SSH98" s="56"/>
      <c r="SSI98" s="56"/>
      <c r="SSJ98" s="56"/>
      <c r="SSK98" s="56"/>
      <c r="SSL98" s="56"/>
      <c r="SSM98" s="56"/>
      <c r="SSN98" s="56"/>
      <c r="SSO98" s="56"/>
      <c r="SSP98" s="56"/>
      <c r="SSQ98" s="56"/>
      <c r="SSR98" s="56"/>
      <c r="SSS98" s="56"/>
      <c r="SST98" s="56"/>
      <c r="SSU98" s="56"/>
      <c r="SSV98" s="56"/>
      <c r="SSW98" s="56"/>
      <c r="SSX98" s="56"/>
      <c r="SSY98" s="56"/>
      <c r="SSZ98" s="56"/>
      <c r="STA98" s="56"/>
      <c r="STB98" s="56"/>
      <c r="STC98" s="56"/>
      <c r="STD98" s="56"/>
      <c r="STE98" s="56"/>
      <c r="STF98" s="56"/>
      <c r="STG98" s="56"/>
      <c r="STH98" s="56"/>
      <c r="STI98" s="56"/>
      <c r="STJ98" s="56"/>
      <c r="STK98" s="56"/>
      <c r="STL98" s="56"/>
      <c r="STM98" s="56"/>
      <c r="STN98" s="56"/>
      <c r="STO98" s="56"/>
      <c r="STP98" s="56"/>
      <c r="STQ98" s="56"/>
      <c r="STR98" s="56"/>
      <c r="STS98" s="56"/>
      <c r="STT98" s="56"/>
      <c r="STU98" s="56"/>
      <c r="STV98" s="56"/>
      <c r="STW98" s="56"/>
      <c r="STX98" s="56"/>
      <c r="STY98" s="56"/>
      <c r="STZ98" s="56"/>
      <c r="SUA98" s="56"/>
      <c r="SUB98" s="56"/>
      <c r="SUC98" s="56"/>
      <c r="SUD98" s="56"/>
      <c r="SUE98" s="56"/>
      <c r="SUF98" s="56"/>
      <c r="SUG98" s="56"/>
      <c r="SUH98" s="56"/>
      <c r="SUI98" s="56"/>
      <c r="SUJ98" s="56"/>
      <c r="SUK98" s="56"/>
      <c r="SUL98" s="56"/>
      <c r="SUM98" s="56"/>
      <c r="SUN98" s="56"/>
      <c r="SUO98" s="56"/>
      <c r="SUP98" s="56"/>
      <c r="SUQ98" s="56"/>
      <c r="SUR98" s="56"/>
      <c r="SUS98" s="56"/>
      <c r="SUT98" s="56"/>
      <c r="SUU98" s="56"/>
      <c r="SUV98" s="56"/>
      <c r="SUW98" s="56"/>
      <c r="SUX98" s="56"/>
      <c r="SUY98" s="56"/>
      <c r="SUZ98" s="56"/>
      <c r="SVA98" s="56"/>
      <c r="SVB98" s="56"/>
      <c r="SVC98" s="56"/>
      <c r="SVD98" s="56"/>
      <c r="SVE98" s="56"/>
      <c r="SVF98" s="56"/>
      <c r="SVG98" s="56"/>
      <c r="SVH98" s="56"/>
      <c r="SVI98" s="56"/>
      <c r="SVJ98" s="56"/>
      <c r="SVK98" s="56"/>
      <c r="SVL98" s="56"/>
      <c r="SVM98" s="56"/>
      <c r="SVN98" s="56"/>
      <c r="SVO98" s="56"/>
      <c r="SVP98" s="56"/>
      <c r="SVQ98" s="56"/>
      <c r="SVR98" s="56"/>
      <c r="SVS98" s="56"/>
      <c r="SVT98" s="56"/>
      <c r="SVU98" s="56"/>
      <c r="SVV98" s="56"/>
      <c r="SVW98" s="56"/>
      <c r="SVX98" s="56"/>
      <c r="SVY98" s="56"/>
      <c r="SVZ98" s="56"/>
      <c r="SWA98" s="56"/>
      <c r="SWB98" s="56"/>
      <c r="SWC98" s="56"/>
      <c r="SWD98" s="56"/>
      <c r="SWE98" s="56"/>
      <c r="SWF98" s="56"/>
      <c r="SWG98" s="56"/>
      <c r="SWH98" s="56"/>
      <c r="SWI98" s="56"/>
      <c r="SWJ98" s="56"/>
      <c r="SWK98" s="56"/>
      <c r="SWL98" s="56"/>
      <c r="SWM98" s="56"/>
      <c r="SWN98" s="56"/>
      <c r="SWO98" s="56"/>
      <c r="SWP98" s="56"/>
      <c r="SWQ98" s="56"/>
      <c r="SWR98" s="56"/>
      <c r="SWS98" s="56"/>
      <c r="SWT98" s="56"/>
      <c r="SWU98" s="56"/>
      <c r="SWV98" s="56"/>
      <c r="SWW98" s="56"/>
      <c r="SWX98" s="56"/>
      <c r="SWY98" s="56"/>
      <c r="SWZ98" s="56"/>
      <c r="SXA98" s="56"/>
      <c r="SXB98" s="56"/>
      <c r="SXC98" s="56"/>
      <c r="SXD98" s="56"/>
      <c r="SXE98" s="56"/>
      <c r="SXF98" s="56"/>
      <c r="SXG98" s="56"/>
      <c r="SXH98" s="56"/>
      <c r="SXI98" s="56"/>
      <c r="SXJ98" s="56"/>
      <c r="SXK98" s="56"/>
      <c r="SXL98" s="56"/>
      <c r="SXM98" s="56"/>
      <c r="SXN98" s="56"/>
      <c r="SXO98" s="56"/>
      <c r="SXP98" s="56"/>
      <c r="SXQ98" s="56"/>
      <c r="SXR98" s="56"/>
      <c r="SXS98" s="56"/>
      <c r="SXT98" s="56"/>
      <c r="SXU98" s="56"/>
      <c r="SXV98" s="56"/>
      <c r="SXW98" s="56"/>
      <c r="SXX98" s="56"/>
      <c r="SXY98" s="56"/>
      <c r="SXZ98" s="56"/>
      <c r="SYA98" s="56"/>
      <c r="SYB98" s="56"/>
      <c r="SYC98" s="56"/>
      <c r="SYD98" s="56"/>
      <c r="SYE98" s="56"/>
      <c r="SYF98" s="56"/>
      <c r="SYG98" s="56"/>
      <c r="SYH98" s="56"/>
      <c r="SYI98" s="56"/>
      <c r="SYJ98" s="56"/>
      <c r="SYK98" s="56"/>
      <c r="SYL98" s="56"/>
      <c r="SYM98" s="56"/>
      <c r="SYN98" s="56"/>
      <c r="SYO98" s="56"/>
      <c r="SYP98" s="56"/>
      <c r="SYQ98" s="56"/>
      <c r="SYR98" s="56"/>
      <c r="SYS98" s="56"/>
      <c r="SYT98" s="56"/>
      <c r="SYU98" s="56"/>
      <c r="SYV98" s="56"/>
      <c r="SYW98" s="56"/>
      <c r="SYX98" s="56"/>
      <c r="SYY98" s="56"/>
      <c r="SYZ98" s="56"/>
      <c r="SZA98" s="56"/>
      <c r="SZB98" s="56"/>
      <c r="SZC98" s="56"/>
      <c r="SZD98" s="56"/>
      <c r="SZE98" s="56"/>
      <c r="SZF98" s="56"/>
      <c r="SZG98" s="56"/>
      <c r="SZH98" s="56"/>
      <c r="SZI98" s="56"/>
      <c r="SZJ98" s="56"/>
      <c r="SZK98" s="56"/>
      <c r="SZL98" s="56"/>
      <c r="SZM98" s="56"/>
      <c r="SZN98" s="56"/>
      <c r="SZO98" s="56"/>
      <c r="SZP98" s="56"/>
      <c r="SZQ98" s="56"/>
      <c r="SZR98" s="56"/>
      <c r="SZS98" s="56"/>
      <c r="SZT98" s="56"/>
      <c r="SZU98" s="56"/>
      <c r="SZV98" s="56"/>
      <c r="SZW98" s="56"/>
      <c r="SZX98" s="56"/>
      <c r="SZY98" s="56"/>
      <c r="SZZ98" s="56"/>
      <c r="TAA98" s="56"/>
      <c r="TAB98" s="56"/>
      <c r="TAC98" s="56"/>
      <c r="TAD98" s="56"/>
      <c r="TAE98" s="56"/>
      <c r="TAF98" s="56"/>
      <c r="TAG98" s="56"/>
      <c r="TAH98" s="56"/>
      <c r="TAI98" s="56"/>
      <c r="TAJ98" s="56"/>
      <c r="TAK98" s="56"/>
      <c r="TAL98" s="56"/>
      <c r="TAM98" s="56"/>
      <c r="TAN98" s="56"/>
      <c r="TAO98" s="56"/>
      <c r="TAP98" s="56"/>
      <c r="TAQ98" s="56"/>
      <c r="TAR98" s="56"/>
      <c r="TAS98" s="56"/>
      <c r="TAT98" s="56"/>
      <c r="TAU98" s="56"/>
      <c r="TAV98" s="56"/>
      <c r="TAW98" s="56"/>
      <c r="TAX98" s="56"/>
      <c r="TAY98" s="56"/>
      <c r="TAZ98" s="56"/>
      <c r="TBA98" s="56"/>
      <c r="TBB98" s="56"/>
      <c r="TBC98" s="56"/>
      <c r="TBD98" s="56"/>
      <c r="TBE98" s="56"/>
      <c r="TBF98" s="56"/>
      <c r="TBG98" s="56"/>
      <c r="TBH98" s="56"/>
      <c r="TBI98" s="56"/>
      <c r="TBJ98" s="56"/>
      <c r="TBK98" s="56"/>
      <c r="TBL98" s="56"/>
      <c r="TBM98" s="56"/>
      <c r="TBN98" s="56"/>
      <c r="TBO98" s="56"/>
      <c r="TBP98" s="56"/>
      <c r="TBQ98" s="56"/>
      <c r="TBR98" s="56"/>
      <c r="TBS98" s="56"/>
      <c r="TBT98" s="56"/>
      <c r="TBU98" s="56"/>
      <c r="TBV98" s="56"/>
      <c r="TBW98" s="56"/>
      <c r="TBX98" s="56"/>
      <c r="TBY98" s="56"/>
      <c r="TBZ98" s="56"/>
      <c r="TCA98" s="56"/>
      <c r="TCB98" s="56"/>
      <c r="TCC98" s="56"/>
      <c r="TCD98" s="56"/>
      <c r="TCE98" s="56"/>
      <c r="TCF98" s="56"/>
      <c r="TCG98" s="56"/>
      <c r="TCH98" s="56"/>
      <c r="TCI98" s="56"/>
      <c r="TCJ98" s="56"/>
      <c r="TCK98" s="56"/>
      <c r="TCL98" s="56"/>
      <c r="TCM98" s="56"/>
      <c r="TCN98" s="56"/>
      <c r="TCO98" s="56"/>
      <c r="TCP98" s="56"/>
      <c r="TCQ98" s="56"/>
      <c r="TCR98" s="56"/>
      <c r="TCS98" s="56"/>
      <c r="TCT98" s="56"/>
      <c r="TCU98" s="56"/>
      <c r="TCV98" s="56"/>
      <c r="TCW98" s="56"/>
      <c r="TCX98" s="56"/>
      <c r="TCY98" s="56"/>
      <c r="TCZ98" s="56"/>
      <c r="TDA98" s="56"/>
      <c r="TDB98" s="56"/>
      <c r="TDC98" s="56"/>
      <c r="TDD98" s="56"/>
      <c r="TDE98" s="56"/>
      <c r="TDF98" s="56"/>
      <c r="TDG98" s="56"/>
      <c r="TDH98" s="56"/>
      <c r="TDI98" s="56"/>
      <c r="TDJ98" s="56"/>
      <c r="TDK98" s="56"/>
      <c r="TDL98" s="56"/>
      <c r="TDM98" s="56"/>
      <c r="TDN98" s="56"/>
      <c r="TDO98" s="56"/>
      <c r="TDP98" s="56"/>
      <c r="TDQ98" s="56"/>
      <c r="TDR98" s="56"/>
      <c r="TDS98" s="56"/>
      <c r="TDT98" s="56"/>
      <c r="TDU98" s="56"/>
      <c r="TDV98" s="56"/>
      <c r="TDW98" s="56"/>
      <c r="TDX98" s="56"/>
      <c r="TDY98" s="56"/>
      <c r="TDZ98" s="56"/>
      <c r="TEA98" s="56"/>
      <c r="TEB98" s="56"/>
      <c r="TEC98" s="56"/>
      <c r="TED98" s="56"/>
      <c r="TEE98" s="56"/>
      <c r="TEF98" s="56"/>
      <c r="TEG98" s="56"/>
      <c r="TEH98" s="56"/>
      <c r="TEI98" s="56"/>
      <c r="TEJ98" s="56"/>
      <c r="TEK98" s="56"/>
      <c r="TEL98" s="56"/>
      <c r="TEM98" s="56"/>
      <c r="TEN98" s="56"/>
      <c r="TEO98" s="56"/>
      <c r="TEP98" s="56"/>
      <c r="TEQ98" s="56"/>
      <c r="TER98" s="56"/>
      <c r="TES98" s="56"/>
      <c r="TET98" s="56"/>
      <c r="TEU98" s="56"/>
      <c r="TEV98" s="56"/>
      <c r="TEW98" s="56"/>
      <c r="TEX98" s="56"/>
      <c r="TEY98" s="56"/>
      <c r="TEZ98" s="56"/>
      <c r="TFA98" s="56"/>
      <c r="TFB98" s="56"/>
      <c r="TFC98" s="56"/>
      <c r="TFD98" s="56"/>
      <c r="TFE98" s="56"/>
      <c r="TFF98" s="56"/>
      <c r="TFG98" s="56"/>
      <c r="TFH98" s="56"/>
      <c r="TFI98" s="56"/>
      <c r="TFJ98" s="56"/>
      <c r="TFK98" s="56"/>
      <c r="TFL98" s="56"/>
      <c r="TFM98" s="56"/>
      <c r="TFN98" s="56"/>
      <c r="TFO98" s="56"/>
      <c r="TFP98" s="56"/>
      <c r="TFQ98" s="56"/>
      <c r="TFR98" s="56"/>
      <c r="TFS98" s="56"/>
      <c r="TFT98" s="56"/>
      <c r="TFU98" s="56"/>
      <c r="TFV98" s="56"/>
      <c r="TFW98" s="56"/>
      <c r="TFX98" s="56"/>
      <c r="TFY98" s="56"/>
      <c r="TFZ98" s="56"/>
      <c r="TGA98" s="56"/>
      <c r="TGB98" s="56"/>
      <c r="TGC98" s="56"/>
      <c r="TGD98" s="56"/>
      <c r="TGE98" s="56"/>
      <c r="TGF98" s="56"/>
      <c r="TGG98" s="56"/>
      <c r="TGH98" s="56"/>
      <c r="TGI98" s="56"/>
      <c r="TGJ98" s="56"/>
      <c r="TGK98" s="56"/>
      <c r="TGL98" s="56"/>
      <c r="TGM98" s="56"/>
      <c r="TGN98" s="56"/>
      <c r="TGO98" s="56"/>
      <c r="TGP98" s="56"/>
      <c r="TGQ98" s="56"/>
      <c r="TGR98" s="56"/>
      <c r="TGS98" s="56"/>
      <c r="TGT98" s="56"/>
      <c r="TGU98" s="56"/>
      <c r="TGV98" s="56"/>
      <c r="TGW98" s="56"/>
      <c r="TGX98" s="56"/>
      <c r="TGY98" s="56"/>
      <c r="TGZ98" s="56"/>
      <c r="THA98" s="56"/>
      <c r="THB98" s="56"/>
      <c r="THC98" s="56"/>
      <c r="THD98" s="56"/>
      <c r="THE98" s="56"/>
      <c r="THF98" s="56"/>
      <c r="THG98" s="56"/>
      <c r="THH98" s="56"/>
      <c r="THI98" s="56"/>
      <c r="THJ98" s="56"/>
      <c r="THK98" s="56"/>
      <c r="THL98" s="56"/>
      <c r="THM98" s="56"/>
      <c r="THN98" s="56"/>
      <c r="THO98" s="56"/>
      <c r="THP98" s="56"/>
      <c r="THQ98" s="56"/>
      <c r="THR98" s="56"/>
      <c r="THS98" s="56"/>
      <c r="THT98" s="56"/>
      <c r="THU98" s="56"/>
      <c r="THV98" s="56"/>
      <c r="THW98" s="56"/>
      <c r="THX98" s="56"/>
      <c r="THY98" s="56"/>
      <c r="THZ98" s="56"/>
      <c r="TIA98" s="56"/>
      <c r="TIB98" s="56"/>
      <c r="TIC98" s="56"/>
      <c r="TID98" s="56"/>
      <c r="TIE98" s="56"/>
      <c r="TIF98" s="56"/>
      <c r="TIG98" s="56"/>
      <c r="TIH98" s="56"/>
      <c r="TII98" s="56"/>
      <c r="TIJ98" s="56"/>
      <c r="TIK98" s="56"/>
      <c r="TIL98" s="56"/>
      <c r="TIM98" s="56"/>
      <c r="TIN98" s="56"/>
      <c r="TIO98" s="56"/>
      <c r="TIP98" s="56"/>
      <c r="TIQ98" s="56"/>
      <c r="TIR98" s="56"/>
      <c r="TIS98" s="56"/>
      <c r="TIT98" s="56"/>
      <c r="TIU98" s="56"/>
      <c r="TIV98" s="56"/>
      <c r="TIW98" s="56"/>
      <c r="TIX98" s="56"/>
      <c r="TIY98" s="56"/>
      <c r="TIZ98" s="56"/>
      <c r="TJA98" s="56"/>
      <c r="TJB98" s="56"/>
      <c r="TJC98" s="56"/>
      <c r="TJD98" s="56"/>
      <c r="TJE98" s="56"/>
      <c r="TJF98" s="56"/>
      <c r="TJG98" s="56"/>
      <c r="TJH98" s="56"/>
      <c r="TJI98" s="56"/>
      <c r="TJJ98" s="56"/>
      <c r="TJK98" s="56"/>
      <c r="TJL98" s="56"/>
      <c r="TJM98" s="56"/>
      <c r="TJN98" s="56"/>
      <c r="TJO98" s="56"/>
      <c r="TJP98" s="56"/>
      <c r="TJQ98" s="56"/>
      <c r="TJR98" s="56"/>
      <c r="TJS98" s="56"/>
      <c r="TJT98" s="56"/>
      <c r="TJU98" s="56"/>
      <c r="TJV98" s="56"/>
      <c r="TJW98" s="56"/>
      <c r="TJX98" s="56"/>
      <c r="TJY98" s="56"/>
      <c r="TJZ98" s="56"/>
      <c r="TKA98" s="56"/>
      <c r="TKB98" s="56"/>
      <c r="TKC98" s="56"/>
      <c r="TKD98" s="56"/>
      <c r="TKE98" s="56"/>
      <c r="TKF98" s="56"/>
      <c r="TKG98" s="56"/>
      <c r="TKH98" s="56"/>
      <c r="TKI98" s="56"/>
      <c r="TKJ98" s="56"/>
      <c r="TKK98" s="56"/>
      <c r="TKL98" s="56"/>
      <c r="TKM98" s="56"/>
      <c r="TKN98" s="56"/>
      <c r="TKO98" s="56"/>
      <c r="TKP98" s="56"/>
      <c r="TKQ98" s="56"/>
      <c r="TKR98" s="56"/>
      <c r="TKS98" s="56"/>
      <c r="TKT98" s="56"/>
      <c r="TKU98" s="56"/>
      <c r="TKV98" s="56"/>
      <c r="TKW98" s="56"/>
      <c r="TKX98" s="56"/>
      <c r="TKY98" s="56"/>
      <c r="TKZ98" s="56"/>
      <c r="TLA98" s="56"/>
      <c r="TLB98" s="56"/>
      <c r="TLC98" s="56"/>
      <c r="TLD98" s="56"/>
      <c r="TLE98" s="56"/>
      <c r="TLF98" s="56"/>
      <c r="TLG98" s="56"/>
      <c r="TLH98" s="56"/>
      <c r="TLI98" s="56"/>
      <c r="TLJ98" s="56"/>
      <c r="TLK98" s="56"/>
      <c r="TLL98" s="56"/>
      <c r="TLM98" s="56"/>
      <c r="TLN98" s="56"/>
      <c r="TLO98" s="56"/>
      <c r="TLP98" s="56"/>
      <c r="TLQ98" s="56"/>
      <c r="TLR98" s="56"/>
      <c r="TLS98" s="56"/>
      <c r="TLT98" s="56"/>
      <c r="TLU98" s="56"/>
      <c r="TLV98" s="56"/>
      <c r="TLW98" s="56"/>
      <c r="TLX98" s="56"/>
      <c r="TLY98" s="56"/>
      <c r="TLZ98" s="56"/>
      <c r="TMA98" s="56"/>
      <c r="TMB98" s="56"/>
      <c r="TMC98" s="56"/>
      <c r="TMD98" s="56"/>
      <c r="TME98" s="56"/>
      <c r="TMF98" s="56"/>
      <c r="TMG98" s="56"/>
      <c r="TMH98" s="56"/>
      <c r="TMI98" s="56"/>
      <c r="TMJ98" s="56"/>
      <c r="TMK98" s="56"/>
      <c r="TML98" s="56"/>
      <c r="TMM98" s="56"/>
      <c r="TMN98" s="56"/>
      <c r="TMO98" s="56"/>
      <c r="TMP98" s="56"/>
      <c r="TMQ98" s="56"/>
      <c r="TMR98" s="56"/>
      <c r="TMS98" s="56"/>
      <c r="TMT98" s="56"/>
      <c r="TMU98" s="56"/>
      <c r="TMV98" s="56"/>
      <c r="TMW98" s="56"/>
      <c r="TMX98" s="56"/>
      <c r="TMY98" s="56"/>
      <c r="TMZ98" s="56"/>
      <c r="TNA98" s="56"/>
      <c r="TNB98" s="56"/>
      <c r="TNC98" s="56"/>
      <c r="TND98" s="56"/>
      <c r="TNE98" s="56"/>
      <c r="TNF98" s="56"/>
      <c r="TNG98" s="56"/>
      <c r="TNH98" s="56"/>
      <c r="TNI98" s="56"/>
      <c r="TNJ98" s="56"/>
      <c r="TNK98" s="56"/>
      <c r="TNL98" s="56"/>
      <c r="TNM98" s="56"/>
      <c r="TNN98" s="56"/>
      <c r="TNO98" s="56"/>
      <c r="TNP98" s="56"/>
      <c r="TNQ98" s="56"/>
      <c r="TNR98" s="56"/>
      <c r="TNS98" s="56"/>
      <c r="TNT98" s="56"/>
      <c r="TNU98" s="56"/>
      <c r="TNV98" s="56"/>
      <c r="TNW98" s="56"/>
      <c r="TNX98" s="56"/>
      <c r="TNY98" s="56"/>
      <c r="TNZ98" s="56"/>
      <c r="TOA98" s="56"/>
      <c r="TOB98" s="56"/>
      <c r="TOC98" s="56"/>
      <c r="TOD98" s="56"/>
      <c r="TOE98" s="56"/>
      <c r="TOF98" s="56"/>
      <c r="TOG98" s="56"/>
      <c r="TOH98" s="56"/>
      <c r="TOI98" s="56"/>
      <c r="TOJ98" s="56"/>
      <c r="TOK98" s="56"/>
      <c r="TOL98" s="56"/>
      <c r="TOM98" s="56"/>
      <c r="TON98" s="56"/>
      <c r="TOO98" s="56"/>
      <c r="TOP98" s="56"/>
      <c r="TOQ98" s="56"/>
      <c r="TOR98" s="56"/>
      <c r="TOS98" s="56"/>
      <c r="TOT98" s="56"/>
      <c r="TOU98" s="56"/>
      <c r="TOV98" s="56"/>
      <c r="TOW98" s="56"/>
      <c r="TOX98" s="56"/>
      <c r="TOY98" s="56"/>
      <c r="TOZ98" s="56"/>
      <c r="TPA98" s="56"/>
      <c r="TPB98" s="56"/>
      <c r="TPC98" s="56"/>
      <c r="TPD98" s="56"/>
      <c r="TPE98" s="56"/>
      <c r="TPF98" s="56"/>
      <c r="TPG98" s="56"/>
      <c r="TPH98" s="56"/>
      <c r="TPI98" s="56"/>
      <c r="TPJ98" s="56"/>
      <c r="TPK98" s="56"/>
      <c r="TPL98" s="56"/>
      <c r="TPM98" s="56"/>
      <c r="TPN98" s="56"/>
      <c r="TPO98" s="56"/>
      <c r="TPP98" s="56"/>
      <c r="TPQ98" s="56"/>
      <c r="TPR98" s="56"/>
      <c r="TPS98" s="56"/>
      <c r="TPT98" s="56"/>
      <c r="TPU98" s="56"/>
      <c r="TPV98" s="56"/>
      <c r="TPW98" s="56"/>
      <c r="TPX98" s="56"/>
      <c r="TPY98" s="56"/>
      <c r="TPZ98" s="56"/>
      <c r="TQA98" s="56"/>
      <c r="TQB98" s="56"/>
      <c r="TQC98" s="56"/>
      <c r="TQD98" s="56"/>
      <c r="TQE98" s="56"/>
      <c r="TQF98" s="56"/>
      <c r="TQG98" s="56"/>
      <c r="TQH98" s="56"/>
      <c r="TQI98" s="56"/>
      <c r="TQJ98" s="56"/>
      <c r="TQK98" s="56"/>
      <c r="TQL98" s="56"/>
      <c r="TQM98" s="56"/>
      <c r="TQN98" s="56"/>
      <c r="TQO98" s="56"/>
      <c r="TQP98" s="56"/>
      <c r="TQQ98" s="56"/>
      <c r="TQR98" s="56"/>
      <c r="TQS98" s="56"/>
      <c r="TQT98" s="56"/>
      <c r="TQU98" s="56"/>
      <c r="TQV98" s="56"/>
      <c r="TQW98" s="56"/>
      <c r="TQX98" s="56"/>
      <c r="TQY98" s="56"/>
      <c r="TQZ98" s="56"/>
      <c r="TRA98" s="56"/>
      <c r="TRB98" s="56"/>
      <c r="TRC98" s="56"/>
      <c r="TRD98" s="56"/>
      <c r="TRE98" s="56"/>
      <c r="TRF98" s="56"/>
      <c r="TRG98" s="56"/>
      <c r="TRH98" s="56"/>
      <c r="TRI98" s="56"/>
      <c r="TRJ98" s="56"/>
      <c r="TRK98" s="56"/>
      <c r="TRL98" s="56"/>
      <c r="TRM98" s="56"/>
      <c r="TRN98" s="56"/>
      <c r="TRO98" s="56"/>
      <c r="TRP98" s="56"/>
      <c r="TRQ98" s="56"/>
      <c r="TRR98" s="56"/>
      <c r="TRS98" s="56"/>
      <c r="TRT98" s="56"/>
      <c r="TRU98" s="56"/>
      <c r="TRV98" s="56"/>
      <c r="TRW98" s="56"/>
      <c r="TRX98" s="56"/>
      <c r="TRY98" s="56"/>
      <c r="TRZ98" s="56"/>
      <c r="TSA98" s="56"/>
      <c r="TSB98" s="56"/>
      <c r="TSC98" s="56"/>
      <c r="TSD98" s="56"/>
      <c r="TSE98" s="56"/>
      <c r="TSF98" s="56"/>
      <c r="TSG98" s="56"/>
      <c r="TSH98" s="56"/>
      <c r="TSI98" s="56"/>
      <c r="TSJ98" s="56"/>
      <c r="TSK98" s="56"/>
      <c r="TSL98" s="56"/>
      <c r="TSM98" s="56"/>
      <c r="TSN98" s="56"/>
      <c r="TSO98" s="56"/>
      <c r="TSP98" s="56"/>
      <c r="TSQ98" s="56"/>
      <c r="TSR98" s="56"/>
      <c r="TSS98" s="56"/>
      <c r="TST98" s="56"/>
      <c r="TSU98" s="56"/>
      <c r="TSV98" s="56"/>
      <c r="TSW98" s="56"/>
      <c r="TSX98" s="56"/>
      <c r="TSY98" s="56"/>
      <c r="TSZ98" s="56"/>
      <c r="TTA98" s="56"/>
      <c r="TTB98" s="56"/>
      <c r="TTC98" s="56"/>
      <c r="TTD98" s="56"/>
      <c r="TTE98" s="56"/>
      <c r="TTF98" s="56"/>
      <c r="TTG98" s="56"/>
      <c r="TTH98" s="56"/>
      <c r="TTI98" s="56"/>
      <c r="TTJ98" s="56"/>
      <c r="TTK98" s="56"/>
      <c r="TTL98" s="56"/>
      <c r="TTM98" s="56"/>
      <c r="TTN98" s="56"/>
      <c r="TTO98" s="56"/>
      <c r="TTP98" s="56"/>
      <c r="TTQ98" s="56"/>
      <c r="TTR98" s="56"/>
      <c r="TTS98" s="56"/>
      <c r="TTT98" s="56"/>
      <c r="TTU98" s="56"/>
      <c r="TTV98" s="56"/>
      <c r="TTW98" s="56"/>
      <c r="TTX98" s="56"/>
      <c r="TTY98" s="56"/>
      <c r="TTZ98" s="56"/>
      <c r="TUA98" s="56"/>
      <c r="TUB98" s="56"/>
      <c r="TUC98" s="56"/>
      <c r="TUD98" s="56"/>
      <c r="TUE98" s="56"/>
      <c r="TUF98" s="56"/>
      <c r="TUG98" s="56"/>
      <c r="TUH98" s="56"/>
      <c r="TUI98" s="56"/>
      <c r="TUJ98" s="56"/>
      <c r="TUK98" s="56"/>
      <c r="TUL98" s="56"/>
      <c r="TUM98" s="56"/>
      <c r="TUN98" s="56"/>
      <c r="TUO98" s="56"/>
      <c r="TUP98" s="56"/>
      <c r="TUQ98" s="56"/>
      <c r="TUR98" s="56"/>
      <c r="TUS98" s="56"/>
      <c r="TUT98" s="56"/>
      <c r="TUU98" s="56"/>
      <c r="TUV98" s="56"/>
      <c r="TUW98" s="56"/>
      <c r="TUX98" s="56"/>
      <c r="TUY98" s="56"/>
      <c r="TUZ98" s="56"/>
      <c r="TVA98" s="56"/>
      <c r="TVB98" s="56"/>
      <c r="TVC98" s="56"/>
      <c r="TVD98" s="56"/>
      <c r="TVE98" s="56"/>
      <c r="TVF98" s="56"/>
      <c r="TVG98" s="56"/>
      <c r="TVH98" s="56"/>
      <c r="TVI98" s="56"/>
      <c r="TVJ98" s="56"/>
      <c r="TVK98" s="56"/>
      <c r="TVL98" s="56"/>
      <c r="TVM98" s="56"/>
      <c r="TVN98" s="56"/>
      <c r="TVO98" s="56"/>
      <c r="TVP98" s="56"/>
      <c r="TVQ98" s="56"/>
      <c r="TVR98" s="56"/>
      <c r="TVS98" s="56"/>
      <c r="TVT98" s="56"/>
      <c r="TVU98" s="56"/>
      <c r="TVV98" s="56"/>
      <c r="TVW98" s="56"/>
      <c r="TVX98" s="56"/>
      <c r="TVY98" s="56"/>
      <c r="TVZ98" s="56"/>
      <c r="TWA98" s="56"/>
      <c r="TWB98" s="56"/>
      <c r="TWC98" s="56"/>
      <c r="TWD98" s="56"/>
      <c r="TWE98" s="56"/>
      <c r="TWF98" s="56"/>
      <c r="TWG98" s="56"/>
      <c r="TWH98" s="56"/>
      <c r="TWI98" s="56"/>
      <c r="TWJ98" s="56"/>
      <c r="TWK98" s="56"/>
      <c r="TWL98" s="56"/>
      <c r="TWM98" s="56"/>
      <c r="TWN98" s="56"/>
      <c r="TWO98" s="56"/>
      <c r="TWP98" s="56"/>
      <c r="TWQ98" s="56"/>
      <c r="TWR98" s="56"/>
      <c r="TWS98" s="56"/>
      <c r="TWT98" s="56"/>
      <c r="TWU98" s="56"/>
      <c r="TWV98" s="56"/>
      <c r="TWW98" s="56"/>
      <c r="TWX98" s="56"/>
      <c r="TWY98" s="56"/>
      <c r="TWZ98" s="56"/>
      <c r="TXA98" s="56"/>
      <c r="TXB98" s="56"/>
      <c r="TXC98" s="56"/>
      <c r="TXD98" s="56"/>
      <c r="TXE98" s="56"/>
      <c r="TXF98" s="56"/>
      <c r="TXG98" s="56"/>
      <c r="TXH98" s="56"/>
      <c r="TXI98" s="56"/>
      <c r="TXJ98" s="56"/>
      <c r="TXK98" s="56"/>
      <c r="TXL98" s="56"/>
      <c r="TXM98" s="56"/>
      <c r="TXN98" s="56"/>
      <c r="TXO98" s="56"/>
      <c r="TXP98" s="56"/>
      <c r="TXQ98" s="56"/>
      <c r="TXR98" s="56"/>
      <c r="TXS98" s="56"/>
      <c r="TXT98" s="56"/>
      <c r="TXU98" s="56"/>
      <c r="TXV98" s="56"/>
      <c r="TXW98" s="56"/>
      <c r="TXX98" s="56"/>
      <c r="TXY98" s="56"/>
      <c r="TXZ98" s="56"/>
      <c r="TYA98" s="56"/>
      <c r="TYB98" s="56"/>
      <c r="TYC98" s="56"/>
      <c r="TYD98" s="56"/>
      <c r="TYE98" s="56"/>
      <c r="TYF98" s="56"/>
      <c r="TYG98" s="56"/>
      <c r="TYH98" s="56"/>
      <c r="TYI98" s="56"/>
      <c r="TYJ98" s="56"/>
      <c r="TYK98" s="56"/>
      <c r="TYL98" s="56"/>
      <c r="TYM98" s="56"/>
      <c r="TYN98" s="56"/>
      <c r="TYO98" s="56"/>
      <c r="TYP98" s="56"/>
      <c r="TYQ98" s="56"/>
      <c r="TYR98" s="56"/>
      <c r="TYS98" s="56"/>
      <c r="TYT98" s="56"/>
      <c r="TYU98" s="56"/>
      <c r="TYV98" s="56"/>
      <c r="TYW98" s="56"/>
      <c r="TYX98" s="56"/>
      <c r="TYY98" s="56"/>
      <c r="TYZ98" s="56"/>
      <c r="TZA98" s="56"/>
      <c r="TZB98" s="56"/>
      <c r="TZC98" s="56"/>
      <c r="TZD98" s="56"/>
      <c r="TZE98" s="56"/>
      <c r="TZF98" s="56"/>
      <c r="TZG98" s="56"/>
      <c r="TZH98" s="56"/>
      <c r="TZI98" s="56"/>
      <c r="TZJ98" s="56"/>
      <c r="TZK98" s="56"/>
      <c r="TZL98" s="56"/>
      <c r="TZM98" s="56"/>
      <c r="TZN98" s="56"/>
      <c r="TZO98" s="56"/>
      <c r="TZP98" s="56"/>
      <c r="TZQ98" s="56"/>
      <c r="TZR98" s="56"/>
      <c r="TZS98" s="56"/>
      <c r="TZT98" s="56"/>
      <c r="TZU98" s="56"/>
      <c r="TZV98" s="56"/>
      <c r="TZW98" s="56"/>
      <c r="TZX98" s="56"/>
      <c r="TZY98" s="56"/>
      <c r="TZZ98" s="56"/>
      <c r="UAA98" s="56"/>
      <c r="UAB98" s="56"/>
      <c r="UAC98" s="56"/>
      <c r="UAD98" s="56"/>
      <c r="UAE98" s="56"/>
      <c r="UAF98" s="56"/>
      <c r="UAG98" s="56"/>
      <c r="UAH98" s="56"/>
      <c r="UAI98" s="56"/>
      <c r="UAJ98" s="56"/>
      <c r="UAK98" s="56"/>
      <c r="UAL98" s="56"/>
      <c r="UAM98" s="56"/>
      <c r="UAN98" s="56"/>
      <c r="UAO98" s="56"/>
      <c r="UAP98" s="56"/>
      <c r="UAQ98" s="56"/>
      <c r="UAR98" s="56"/>
      <c r="UAS98" s="56"/>
      <c r="UAT98" s="56"/>
      <c r="UAU98" s="56"/>
      <c r="UAV98" s="56"/>
      <c r="UAW98" s="56"/>
      <c r="UAX98" s="56"/>
      <c r="UAY98" s="56"/>
      <c r="UAZ98" s="56"/>
      <c r="UBA98" s="56"/>
      <c r="UBB98" s="56"/>
      <c r="UBC98" s="56"/>
      <c r="UBD98" s="56"/>
      <c r="UBE98" s="56"/>
      <c r="UBF98" s="56"/>
      <c r="UBG98" s="56"/>
      <c r="UBH98" s="56"/>
      <c r="UBI98" s="56"/>
      <c r="UBJ98" s="56"/>
      <c r="UBK98" s="56"/>
      <c r="UBL98" s="56"/>
      <c r="UBM98" s="56"/>
      <c r="UBN98" s="56"/>
      <c r="UBO98" s="56"/>
      <c r="UBP98" s="56"/>
      <c r="UBQ98" s="56"/>
      <c r="UBR98" s="56"/>
      <c r="UBS98" s="56"/>
      <c r="UBT98" s="56"/>
      <c r="UBU98" s="56"/>
      <c r="UBV98" s="56"/>
      <c r="UBW98" s="56"/>
      <c r="UBX98" s="56"/>
      <c r="UBY98" s="56"/>
      <c r="UBZ98" s="56"/>
      <c r="UCA98" s="56"/>
      <c r="UCB98" s="56"/>
      <c r="UCC98" s="56"/>
      <c r="UCD98" s="56"/>
      <c r="UCE98" s="56"/>
      <c r="UCF98" s="56"/>
      <c r="UCG98" s="56"/>
      <c r="UCH98" s="56"/>
      <c r="UCI98" s="56"/>
      <c r="UCJ98" s="56"/>
      <c r="UCK98" s="56"/>
      <c r="UCL98" s="56"/>
      <c r="UCM98" s="56"/>
      <c r="UCN98" s="56"/>
      <c r="UCO98" s="56"/>
      <c r="UCP98" s="56"/>
      <c r="UCQ98" s="56"/>
      <c r="UCR98" s="56"/>
      <c r="UCS98" s="56"/>
      <c r="UCT98" s="56"/>
      <c r="UCU98" s="56"/>
      <c r="UCV98" s="56"/>
      <c r="UCW98" s="56"/>
      <c r="UCX98" s="56"/>
      <c r="UCY98" s="56"/>
      <c r="UCZ98" s="56"/>
      <c r="UDA98" s="56"/>
      <c r="UDB98" s="56"/>
      <c r="UDC98" s="56"/>
      <c r="UDD98" s="56"/>
      <c r="UDE98" s="56"/>
      <c r="UDF98" s="56"/>
      <c r="UDG98" s="56"/>
      <c r="UDH98" s="56"/>
      <c r="UDI98" s="56"/>
      <c r="UDJ98" s="56"/>
      <c r="UDK98" s="56"/>
      <c r="UDL98" s="56"/>
      <c r="UDM98" s="56"/>
      <c r="UDN98" s="56"/>
      <c r="UDO98" s="56"/>
      <c r="UDP98" s="56"/>
      <c r="UDQ98" s="56"/>
      <c r="UDR98" s="56"/>
      <c r="UDS98" s="56"/>
      <c r="UDT98" s="56"/>
      <c r="UDU98" s="56"/>
      <c r="UDV98" s="56"/>
      <c r="UDW98" s="56"/>
      <c r="UDX98" s="56"/>
      <c r="UDY98" s="56"/>
      <c r="UDZ98" s="56"/>
      <c r="UEA98" s="56"/>
      <c r="UEB98" s="56"/>
      <c r="UEC98" s="56"/>
      <c r="UED98" s="56"/>
      <c r="UEE98" s="56"/>
      <c r="UEF98" s="56"/>
      <c r="UEG98" s="56"/>
      <c r="UEH98" s="56"/>
      <c r="UEI98" s="56"/>
      <c r="UEJ98" s="56"/>
      <c r="UEK98" s="56"/>
      <c r="UEL98" s="56"/>
      <c r="UEM98" s="56"/>
      <c r="UEN98" s="56"/>
      <c r="UEO98" s="56"/>
      <c r="UEP98" s="56"/>
      <c r="UEQ98" s="56"/>
      <c r="UER98" s="56"/>
      <c r="UES98" s="56"/>
      <c r="UET98" s="56"/>
      <c r="UEU98" s="56"/>
      <c r="UEV98" s="56"/>
      <c r="UEW98" s="56"/>
      <c r="UEX98" s="56"/>
      <c r="UEY98" s="56"/>
      <c r="UEZ98" s="56"/>
      <c r="UFA98" s="56"/>
      <c r="UFB98" s="56"/>
      <c r="UFC98" s="56"/>
      <c r="UFD98" s="56"/>
      <c r="UFE98" s="56"/>
      <c r="UFF98" s="56"/>
      <c r="UFG98" s="56"/>
      <c r="UFH98" s="56"/>
      <c r="UFI98" s="56"/>
      <c r="UFJ98" s="56"/>
      <c r="UFK98" s="56"/>
      <c r="UFL98" s="56"/>
      <c r="UFM98" s="56"/>
      <c r="UFN98" s="56"/>
      <c r="UFO98" s="56"/>
      <c r="UFP98" s="56"/>
      <c r="UFQ98" s="56"/>
      <c r="UFR98" s="56"/>
      <c r="UFS98" s="56"/>
      <c r="UFT98" s="56"/>
      <c r="UFU98" s="56"/>
      <c r="UFV98" s="56"/>
      <c r="UFW98" s="56"/>
      <c r="UFX98" s="56"/>
      <c r="UFY98" s="56"/>
      <c r="UFZ98" s="56"/>
      <c r="UGA98" s="56"/>
      <c r="UGB98" s="56"/>
      <c r="UGC98" s="56"/>
      <c r="UGD98" s="56"/>
      <c r="UGE98" s="56"/>
      <c r="UGF98" s="56"/>
      <c r="UGG98" s="56"/>
      <c r="UGH98" s="56"/>
      <c r="UGI98" s="56"/>
      <c r="UGJ98" s="56"/>
      <c r="UGK98" s="56"/>
      <c r="UGL98" s="56"/>
      <c r="UGM98" s="56"/>
      <c r="UGN98" s="56"/>
      <c r="UGO98" s="56"/>
      <c r="UGP98" s="56"/>
      <c r="UGQ98" s="56"/>
      <c r="UGR98" s="56"/>
      <c r="UGS98" s="56"/>
      <c r="UGT98" s="56"/>
      <c r="UGU98" s="56"/>
      <c r="UGV98" s="56"/>
      <c r="UGW98" s="56"/>
      <c r="UGX98" s="56"/>
      <c r="UGY98" s="56"/>
      <c r="UGZ98" s="56"/>
      <c r="UHA98" s="56"/>
      <c r="UHB98" s="56"/>
      <c r="UHC98" s="56"/>
      <c r="UHD98" s="56"/>
      <c r="UHE98" s="56"/>
      <c r="UHF98" s="56"/>
      <c r="UHG98" s="56"/>
      <c r="UHH98" s="56"/>
      <c r="UHI98" s="56"/>
      <c r="UHJ98" s="56"/>
      <c r="UHK98" s="56"/>
      <c r="UHL98" s="56"/>
      <c r="UHM98" s="56"/>
      <c r="UHN98" s="56"/>
      <c r="UHO98" s="56"/>
      <c r="UHP98" s="56"/>
      <c r="UHQ98" s="56"/>
      <c r="UHR98" s="56"/>
      <c r="UHS98" s="56"/>
      <c r="UHT98" s="56"/>
      <c r="UHU98" s="56"/>
      <c r="UHV98" s="56"/>
      <c r="UHW98" s="56"/>
      <c r="UHX98" s="56"/>
      <c r="UHY98" s="56"/>
      <c r="UHZ98" s="56"/>
      <c r="UIA98" s="56"/>
      <c r="UIB98" s="56"/>
      <c r="UIC98" s="56"/>
      <c r="UID98" s="56"/>
      <c r="UIE98" s="56"/>
      <c r="UIF98" s="56"/>
      <c r="UIG98" s="56"/>
      <c r="UIH98" s="56"/>
      <c r="UII98" s="56"/>
      <c r="UIJ98" s="56"/>
      <c r="UIK98" s="56"/>
      <c r="UIL98" s="56"/>
      <c r="UIM98" s="56"/>
      <c r="UIN98" s="56"/>
      <c r="UIO98" s="56"/>
      <c r="UIP98" s="56"/>
      <c r="UIQ98" s="56"/>
      <c r="UIR98" s="56"/>
      <c r="UIS98" s="56"/>
      <c r="UIT98" s="56"/>
      <c r="UIU98" s="56"/>
      <c r="UIV98" s="56"/>
      <c r="UIW98" s="56"/>
      <c r="UIX98" s="56"/>
      <c r="UIY98" s="56"/>
      <c r="UIZ98" s="56"/>
      <c r="UJA98" s="56"/>
      <c r="UJB98" s="56"/>
      <c r="UJC98" s="56"/>
      <c r="UJD98" s="56"/>
      <c r="UJE98" s="56"/>
      <c r="UJF98" s="56"/>
      <c r="UJG98" s="56"/>
      <c r="UJH98" s="56"/>
      <c r="UJI98" s="56"/>
      <c r="UJJ98" s="56"/>
      <c r="UJK98" s="56"/>
      <c r="UJL98" s="56"/>
      <c r="UJM98" s="56"/>
      <c r="UJN98" s="56"/>
      <c r="UJO98" s="56"/>
      <c r="UJP98" s="56"/>
      <c r="UJQ98" s="56"/>
      <c r="UJR98" s="56"/>
      <c r="UJS98" s="56"/>
      <c r="UJT98" s="56"/>
      <c r="UJU98" s="56"/>
      <c r="UJV98" s="56"/>
      <c r="UJW98" s="56"/>
      <c r="UJX98" s="56"/>
      <c r="UJY98" s="56"/>
      <c r="UJZ98" s="56"/>
      <c r="UKA98" s="56"/>
      <c r="UKB98" s="56"/>
      <c r="UKC98" s="56"/>
      <c r="UKD98" s="56"/>
      <c r="UKE98" s="56"/>
      <c r="UKF98" s="56"/>
      <c r="UKG98" s="56"/>
      <c r="UKH98" s="56"/>
      <c r="UKI98" s="56"/>
      <c r="UKJ98" s="56"/>
      <c r="UKK98" s="56"/>
      <c r="UKL98" s="56"/>
      <c r="UKM98" s="56"/>
      <c r="UKN98" s="56"/>
      <c r="UKO98" s="56"/>
      <c r="UKP98" s="56"/>
      <c r="UKQ98" s="56"/>
      <c r="UKR98" s="56"/>
      <c r="UKS98" s="56"/>
      <c r="UKT98" s="56"/>
      <c r="UKU98" s="56"/>
      <c r="UKV98" s="56"/>
      <c r="UKW98" s="56"/>
      <c r="UKX98" s="56"/>
      <c r="UKY98" s="56"/>
      <c r="UKZ98" s="56"/>
      <c r="ULA98" s="56"/>
      <c r="ULB98" s="56"/>
      <c r="ULC98" s="56"/>
      <c r="ULD98" s="56"/>
      <c r="ULE98" s="56"/>
      <c r="ULF98" s="56"/>
      <c r="ULG98" s="56"/>
      <c r="ULH98" s="56"/>
      <c r="ULI98" s="56"/>
      <c r="ULJ98" s="56"/>
      <c r="ULK98" s="56"/>
      <c r="ULL98" s="56"/>
      <c r="ULM98" s="56"/>
      <c r="ULN98" s="56"/>
      <c r="ULO98" s="56"/>
      <c r="ULP98" s="56"/>
      <c r="ULQ98" s="56"/>
      <c r="ULR98" s="56"/>
      <c r="ULS98" s="56"/>
      <c r="ULT98" s="56"/>
      <c r="ULU98" s="56"/>
      <c r="ULV98" s="56"/>
      <c r="ULW98" s="56"/>
      <c r="ULX98" s="56"/>
      <c r="ULY98" s="56"/>
      <c r="ULZ98" s="56"/>
      <c r="UMA98" s="56"/>
      <c r="UMB98" s="56"/>
      <c r="UMC98" s="56"/>
      <c r="UMD98" s="56"/>
      <c r="UME98" s="56"/>
      <c r="UMF98" s="56"/>
      <c r="UMG98" s="56"/>
      <c r="UMH98" s="56"/>
      <c r="UMI98" s="56"/>
      <c r="UMJ98" s="56"/>
      <c r="UMK98" s="56"/>
      <c r="UML98" s="56"/>
      <c r="UMM98" s="56"/>
      <c r="UMN98" s="56"/>
      <c r="UMO98" s="56"/>
      <c r="UMP98" s="56"/>
      <c r="UMQ98" s="56"/>
      <c r="UMR98" s="56"/>
      <c r="UMS98" s="56"/>
      <c r="UMT98" s="56"/>
      <c r="UMU98" s="56"/>
      <c r="UMV98" s="56"/>
      <c r="UMW98" s="56"/>
      <c r="UMX98" s="56"/>
      <c r="UMY98" s="56"/>
      <c r="UMZ98" s="56"/>
      <c r="UNA98" s="56"/>
      <c r="UNB98" s="56"/>
      <c r="UNC98" s="56"/>
      <c r="UND98" s="56"/>
      <c r="UNE98" s="56"/>
      <c r="UNF98" s="56"/>
      <c r="UNG98" s="56"/>
      <c r="UNH98" s="56"/>
      <c r="UNI98" s="56"/>
      <c r="UNJ98" s="56"/>
      <c r="UNK98" s="56"/>
      <c r="UNL98" s="56"/>
      <c r="UNM98" s="56"/>
      <c r="UNN98" s="56"/>
      <c r="UNO98" s="56"/>
      <c r="UNP98" s="56"/>
      <c r="UNQ98" s="56"/>
      <c r="UNR98" s="56"/>
      <c r="UNS98" s="56"/>
      <c r="UNT98" s="56"/>
      <c r="UNU98" s="56"/>
      <c r="UNV98" s="56"/>
      <c r="UNW98" s="56"/>
      <c r="UNX98" s="56"/>
      <c r="UNY98" s="56"/>
      <c r="UNZ98" s="56"/>
      <c r="UOA98" s="56"/>
      <c r="UOB98" s="56"/>
      <c r="UOC98" s="56"/>
      <c r="UOD98" s="56"/>
      <c r="UOE98" s="56"/>
      <c r="UOF98" s="56"/>
      <c r="UOG98" s="56"/>
      <c r="UOH98" s="56"/>
      <c r="UOI98" s="56"/>
      <c r="UOJ98" s="56"/>
      <c r="UOK98" s="56"/>
      <c r="UOL98" s="56"/>
      <c r="UOM98" s="56"/>
      <c r="UON98" s="56"/>
      <c r="UOO98" s="56"/>
      <c r="UOP98" s="56"/>
      <c r="UOQ98" s="56"/>
      <c r="UOR98" s="56"/>
      <c r="UOS98" s="56"/>
      <c r="UOT98" s="56"/>
      <c r="UOU98" s="56"/>
      <c r="UOV98" s="56"/>
      <c r="UOW98" s="56"/>
      <c r="UOX98" s="56"/>
      <c r="UOY98" s="56"/>
      <c r="UOZ98" s="56"/>
      <c r="UPA98" s="56"/>
      <c r="UPB98" s="56"/>
      <c r="UPC98" s="56"/>
      <c r="UPD98" s="56"/>
      <c r="UPE98" s="56"/>
      <c r="UPF98" s="56"/>
      <c r="UPG98" s="56"/>
      <c r="UPH98" s="56"/>
      <c r="UPI98" s="56"/>
      <c r="UPJ98" s="56"/>
      <c r="UPK98" s="56"/>
      <c r="UPL98" s="56"/>
      <c r="UPM98" s="56"/>
      <c r="UPN98" s="56"/>
      <c r="UPO98" s="56"/>
      <c r="UPP98" s="56"/>
      <c r="UPQ98" s="56"/>
      <c r="UPR98" s="56"/>
      <c r="UPS98" s="56"/>
      <c r="UPT98" s="56"/>
      <c r="UPU98" s="56"/>
      <c r="UPV98" s="56"/>
      <c r="UPW98" s="56"/>
      <c r="UPX98" s="56"/>
      <c r="UPY98" s="56"/>
      <c r="UPZ98" s="56"/>
      <c r="UQA98" s="56"/>
      <c r="UQB98" s="56"/>
      <c r="UQC98" s="56"/>
      <c r="UQD98" s="56"/>
      <c r="UQE98" s="56"/>
      <c r="UQF98" s="56"/>
      <c r="UQG98" s="56"/>
      <c r="UQH98" s="56"/>
      <c r="UQI98" s="56"/>
      <c r="UQJ98" s="56"/>
      <c r="UQK98" s="56"/>
      <c r="UQL98" s="56"/>
      <c r="UQM98" s="56"/>
      <c r="UQN98" s="56"/>
      <c r="UQO98" s="56"/>
      <c r="UQP98" s="56"/>
      <c r="UQQ98" s="56"/>
      <c r="UQR98" s="56"/>
      <c r="UQS98" s="56"/>
      <c r="UQT98" s="56"/>
      <c r="UQU98" s="56"/>
      <c r="UQV98" s="56"/>
      <c r="UQW98" s="56"/>
      <c r="UQX98" s="56"/>
      <c r="UQY98" s="56"/>
      <c r="UQZ98" s="56"/>
      <c r="URA98" s="56"/>
      <c r="URB98" s="56"/>
      <c r="URC98" s="56"/>
      <c r="URD98" s="56"/>
      <c r="URE98" s="56"/>
      <c r="URF98" s="56"/>
      <c r="URG98" s="56"/>
      <c r="URH98" s="56"/>
      <c r="URI98" s="56"/>
      <c r="URJ98" s="56"/>
      <c r="URK98" s="56"/>
      <c r="URL98" s="56"/>
      <c r="URM98" s="56"/>
      <c r="URN98" s="56"/>
      <c r="URO98" s="56"/>
      <c r="URP98" s="56"/>
      <c r="URQ98" s="56"/>
      <c r="URR98" s="56"/>
      <c r="URS98" s="56"/>
      <c r="URT98" s="56"/>
      <c r="URU98" s="56"/>
      <c r="URV98" s="56"/>
      <c r="URW98" s="56"/>
      <c r="URX98" s="56"/>
      <c r="URY98" s="56"/>
      <c r="URZ98" s="56"/>
      <c r="USA98" s="56"/>
      <c r="USB98" s="56"/>
      <c r="USC98" s="56"/>
      <c r="USD98" s="56"/>
      <c r="USE98" s="56"/>
      <c r="USF98" s="56"/>
      <c r="USG98" s="56"/>
      <c r="USH98" s="56"/>
      <c r="USI98" s="56"/>
      <c r="USJ98" s="56"/>
      <c r="USK98" s="56"/>
      <c r="USL98" s="56"/>
      <c r="USM98" s="56"/>
      <c r="USN98" s="56"/>
      <c r="USO98" s="56"/>
      <c r="USP98" s="56"/>
      <c r="USQ98" s="56"/>
      <c r="USR98" s="56"/>
      <c r="USS98" s="56"/>
      <c r="UST98" s="56"/>
      <c r="USU98" s="56"/>
      <c r="USV98" s="56"/>
      <c r="USW98" s="56"/>
      <c r="USX98" s="56"/>
      <c r="USY98" s="56"/>
      <c r="USZ98" s="56"/>
      <c r="UTA98" s="56"/>
      <c r="UTB98" s="56"/>
      <c r="UTC98" s="56"/>
      <c r="UTD98" s="56"/>
      <c r="UTE98" s="56"/>
      <c r="UTF98" s="56"/>
      <c r="UTG98" s="56"/>
      <c r="UTH98" s="56"/>
      <c r="UTI98" s="56"/>
      <c r="UTJ98" s="56"/>
      <c r="UTK98" s="56"/>
      <c r="UTL98" s="56"/>
      <c r="UTM98" s="56"/>
      <c r="UTN98" s="56"/>
      <c r="UTO98" s="56"/>
      <c r="UTP98" s="56"/>
      <c r="UTQ98" s="56"/>
      <c r="UTR98" s="56"/>
      <c r="UTS98" s="56"/>
      <c r="UTT98" s="56"/>
      <c r="UTU98" s="56"/>
      <c r="UTV98" s="56"/>
      <c r="UTW98" s="56"/>
      <c r="UTX98" s="56"/>
      <c r="UTY98" s="56"/>
      <c r="UTZ98" s="56"/>
      <c r="UUA98" s="56"/>
      <c r="UUB98" s="56"/>
      <c r="UUC98" s="56"/>
      <c r="UUD98" s="56"/>
      <c r="UUE98" s="56"/>
      <c r="UUF98" s="56"/>
      <c r="UUG98" s="56"/>
      <c r="UUH98" s="56"/>
      <c r="UUI98" s="56"/>
      <c r="UUJ98" s="56"/>
      <c r="UUK98" s="56"/>
      <c r="UUL98" s="56"/>
      <c r="UUM98" s="56"/>
      <c r="UUN98" s="56"/>
      <c r="UUO98" s="56"/>
      <c r="UUP98" s="56"/>
      <c r="UUQ98" s="56"/>
      <c r="UUR98" s="56"/>
      <c r="UUS98" s="56"/>
      <c r="UUT98" s="56"/>
      <c r="UUU98" s="56"/>
      <c r="UUV98" s="56"/>
      <c r="UUW98" s="56"/>
      <c r="UUX98" s="56"/>
      <c r="UUY98" s="56"/>
      <c r="UUZ98" s="56"/>
      <c r="UVA98" s="56"/>
      <c r="UVB98" s="56"/>
      <c r="UVC98" s="56"/>
      <c r="UVD98" s="56"/>
      <c r="UVE98" s="56"/>
      <c r="UVF98" s="56"/>
      <c r="UVG98" s="56"/>
      <c r="UVH98" s="56"/>
      <c r="UVI98" s="56"/>
      <c r="UVJ98" s="56"/>
      <c r="UVK98" s="56"/>
      <c r="UVL98" s="56"/>
      <c r="UVM98" s="56"/>
      <c r="UVN98" s="56"/>
      <c r="UVO98" s="56"/>
      <c r="UVP98" s="56"/>
      <c r="UVQ98" s="56"/>
      <c r="UVR98" s="56"/>
      <c r="UVS98" s="56"/>
      <c r="UVT98" s="56"/>
      <c r="UVU98" s="56"/>
      <c r="UVV98" s="56"/>
      <c r="UVW98" s="56"/>
      <c r="UVX98" s="56"/>
      <c r="UVY98" s="56"/>
      <c r="UVZ98" s="56"/>
      <c r="UWA98" s="56"/>
      <c r="UWB98" s="56"/>
      <c r="UWC98" s="56"/>
      <c r="UWD98" s="56"/>
      <c r="UWE98" s="56"/>
      <c r="UWF98" s="56"/>
      <c r="UWG98" s="56"/>
      <c r="UWH98" s="56"/>
      <c r="UWI98" s="56"/>
      <c r="UWJ98" s="56"/>
      <c r="UWK98" s="56"/>
      <c r="UWL98" s="56"/>
      <c r="UWM98" s="56"/>
      <c r="UWN98" s="56"/>
      <c r="UWO98" s="56"/>
      <c r="UWP98" s="56"/>
      <c r="UWQ98" s="56"/>
      <c r="UWR98" s="56"/>
      <c r="UWS98" s="56"/>
      <c r="UWT98" s="56"/>
      <c r="UWU98" s="56"/>
      <c r="UWV98" s="56"/>
      <c r="UWW98" s="56"/>
      <c r="UWX98" s="56"/>
      <c r="UWY98" s="56"/>
      <c r="UWZ98" s="56"/>
      <c r="UXA98" s="56"/>
      <c r="UXB98" s="56"/>
      <c r="UXC98" s="56"/>
      <c r="UXD98" s="56"/>
      <c r="UXE98" s="56"/>
      <c r="UXF98" s="56"/>
      <c r="UXG98" s="56"/>
      <c r="UXH98" s="56"/>
      <c r="UXI98" s="56"/>
      <c r="UXJ98" s="56"/>
      <c r="UXK98" s="56"/>
      <c r="UXL98" s="56"/>
      <c r="UXM98" s="56"/>
      <c r="UXN98" s="56"/>
      <c r="UXO98" s="56"/>
      <c r="UXP98" s="56"/>
      <c r="UXQ98" s="56"/>
      <c r="UXR98" s="56"/>
      <c r="UXS98" s="56"/>
      <c r="UXT98" s="56"/>
      <c r="UXU98" s="56"/>
      <c r="UXV98" s="56"/>
      <c r="UXW98" s="56"/>
      <c r="UXX98" s="56"/>
      <c r="UXY98" s="56"/>
      <c r="UXZ98" s="56"/>
      <c r="UYA98" s="56"/>
      <c r="UYB98" s="56"/>
      <c r="UYC98" s="56"/>
      <c r="UYD98" s="56"/>
      <c r="UYE98" s="56"/>
      <c r="UYF98" s="56"/>
      <c r="UYG98" s="56"/>
      <c r="UYH98" s="56"/>
      <c r="UYI98" s="56"/>
      <c r="UYJ98" s="56"/>
      <c r="UYK98" s="56"/>
      <c r="UYL98" s="56"/>
      <c r="UYM98" s="56"/>
      <c r="UYN98" s="56"/>
      <c r="UYO98" s="56"/>
      <c r="UYP98" s="56"/>
      <c r="UYQ98" s="56"/>
      <c r="UYR98" s="56"/>
      <c r="UYS98" s="56"/>
      <c r="UYT98" s="56"/>
      <c r="UYU98" s="56"/>
      <c r="UYV98" s="56"/>
      <c r="UYW98" s="56"/>
      <c r="UYX98" s="56"/>
      <c r="UYY98" s="56"/>
      <c r="UYZ98" s="56"/>
      <c r="UZA98" s="56"/>
      <c r="UZB98" s="56"/>
      <c r="UZC98" s="56"/>
      <c r="UZD98" s="56"/>
      <c r="UZE98" s="56"/>
      <c r="UZF98" s="56"/>
      <c r="UZG98" s="56"/>
      <c r="UZH98" s="56"/>
      <c r="UZI98" s="56"/>
      <c r="UZJ98" s="56"/>
      <c r="UZK98" s="56"/>
      <c r="UZL98" s="56"/>
      <c r="UZM98" s="56"/>
      <c r="UZN98" s="56"/>
      <c r="UZO98" s="56"/>
      <c r="UZP98" s="56"/>
      <c r="UZQ98" s="56"/>
      <c r="UZR98" s="56"/>
      <c r="UZS98" s="56"/>
      <c r="UZT98" s="56"/>
      <c r="UZU98" s="56"/>
      <c r="UZV98" s="56"/>
      <c r="UZW98" s="56"/>
      <c r="UZX98" s="56"/>
      <c r="UZY98" s="56"/>
      <c r="UZZ98" s="56"/>
      <c r="VAA98" s="56"/>
      <c r="VAB98" s="56"/>
      <c r="VAC98" s="56"/>
      <c r="VAD98" s="56"/>
      <c r="VAE98" s="56"/>
      <c r="VAF98" s="56"/>
      <c r="VAG98" s="56"/>
      <c r="VAH98" s="56"/>
      <c r="VAI98" s="56"/>
      <c r="VAJ98" s="56"/>
      <c r="VAK98" s="56"/>
      <c r="VAL98" s="56"/>
      <c r="VAM98" s="56"/>
      <c r="VAN98" s="56"/>
      <c r="VAO98" s="56"/>
      <c r="VAP98" s="56"/>
      <c r="VAQ98" s="56"/>
      <c r="VAR98" s="56"/>
      <c r="VAS98" s="56"/>
      <c r="VAT98" s="56"/>
      <c r="VAU98" s="56"/>
      <c r="VAV98" s="56"/>
      <c r="VAW98" s="56"/>
      <c r="VAX98" s="56"/>
      <c r="VAY98" s="56"/>
      <c r="VAZ98" s="56"/>
      <c r="VBA98" s="56"/>
      <c r="VBB98" s="56"/>
      <c r="VBC98" s="56"/>
      <c r="VBD98" s="56"/>
      <c r="VBE98" s="56"/>
      <c r="VBF98" s="56"/>
      <c r="VBG98" s="56"/>
      <c r="VBH98" s="56"/>
      <c r="VBI98" s="56"/>
      <c r="VBJ98" s="56"/>
      <c r="VBK98" s="56"/>
      <c r="VBL98" s="56"/>
      <c r="VBM98" s="56"/>
      <c r="VBN98" s="56"/>
      <c r="VBO98" s="56"/>
      <c r="VBP98" s="56"/>
      <c r="VBQ98" s="56"/>
      <c r="VBR98" s="56"/>
      <c r="VBS98" s="56"/>
      <c r="VBT98" s="56"/>
      <c r="VBU98" s="56"/>
      <c r="VBV98" s="56"/>
      <c r="VBW98" s="56"/>
      <c r="VBX98" s="56"/>
      <c r="VBY98" s="56"/>
      <c r="VBZ98" s="56"/>
      <c r="VCA98" s="56"/>
      <c r="VCB98" s="56"/>
      <c r="VCC98" s="56"/>
      <c r="VCD98" s="56"/>
      <c r="VCE98" s="56"/>
      <c r="VCF98" s="56"/>
      <c r="VCG98" s="56"/>
      <c r="VCH98" s="56"/>
      <c r="VCI98" s="56"/>
      <c r="VCJ98" s="56"/>
      <c r="VCK98" s="56"/>
      <c r="VCL98" s="56"/>
      <c r="VCM98" s="56"/>
      <c r="VCN98" s="56"/>
      <c r="VCO98" s="56"/>
      <c r="VCP98" s="56"/>
      <c r="VCQ98" s="56"/>
      <c r="VCR98" s="56"/>
      <c r="VCS98" s="56"/>
      <c r="VCT98" s="56"/>
      <c r="VCU98" s="56"/>
      <c r="VCV98" s="56"/>
      <c r="VCW98" s="56"/>
      <c r="VCX98" s="56"/>
      <c r="VCY98" s="56"/>
      <c r="VCZ98" s="56"/>
      <c r="VDA98" s="56"/>
      <c r="VDB98" s="56"/>
      <c r="VDC98" s="56"/>
      <c r="VDD98" s="56"/>
      <c r="VDE98" s="56"/>
      <c r="VDF98" s="56"/>
      <c r="VDG98" s="56"/>
      <c r="VDH98" s="56"/>
      <c r="VDI98" s="56"/>
      <c r="VDJ98" s="56"/>
      <c r="VDK98" s="56"/>
      <c r="VDL98" s="56"/>
      <c r="VDM98" s="56"/>
      <c r="VDN98" s="56"/>
      <c r="VDO98" s="56"/>
      <c r="VDP98" s="56"/>
      <c r="VDQ98" s="56"/>
      <c r="VDR98" s="56"/>
      <c r="VDS98" s="56"/>
      <c r="VDT98" s="56"/>
      <c r="VDU98" s="56"/>
      <c r="VDV98" s="56"/>
      <c r="VDW98" s="56"/>
      <c r="VDX98" s="56"/>
      <c r="VDY98" s="56"/>
      <c r="VDZ98" s="56"/>
      <c r="VEA98" s="56"/>
      <c r="VEB98" s="56"/>
      <c r="VEC98" s="56"/>
      <c r="VED98" s="56"/>
      <c r="VEE98" s="56"/>
      <c r="VEF98" s="56"/>
      <c r="VEG98" s="56"/>
      <c r="VEH98" s="56"/>
      <c r="VEI98" s="56"/>
      <c r="VEJ98" s="56"/>
      <c r="VEK98" s="56"/>
      <c r="VEL98" s="56"/>
      <c r="VEM98" s="56"/>
      <c r="VEN98" s="56"/>
      <c r="VEO98" s="56"/>
      <c r="VEP98" s="56"/>
      <c r="VEQ98" s="56"/>
      <c r="VER98" s="56"/>
      <c r="VES98" s="56"/>
      <c r="VET98" s="56"/>
      <c r="VEU98" s="56"/>
      <c r="VEV98" s="56"/>
      <c r="VEW98" s="56"/>
      <c r="VEX98" s="56"/>
      <c r="VEY98" s="56"/>
      <c r="VEZ98" s="56"/>
      <c r="VFA98" s="56"/>
      <c r="VFB98" s="56"/>
      <c r="VFC98" s="56"/>
      <c r="VFD98" s="56"/>
      <c r="VFE98" s="56"/>
      <c r="VFF98" s="56"/>
      <c r="VFG98" s="56"/>
      <c r="VFH98" s="56"/>
      <c r="VFI98" s="56"/>
      <c r="VFJ98" s="56"/>
      <c r="VFK98" s="56"/>
      <c r="VFL98" s="56"/>
      <c r="VFM98" s="56"/>
      <c r="VFN98" s="56"/>
      <c r="VFO98" s="56"/>
      <c r="VFP98" s="56"/>
      <c r="VFQ98" s="56"/>
      <c r="VFR98" s="56"/>
      <c r="VFS98" s="56"/>
      <c r="VFT98" s="56"/>
      <c r="VFU98" s="56"/>
      <c r="VFV98" s="56"/>
      <c r="VFW98" s="56"/>
      <c r="VFX98" s="56"/>
      <c r="VFY98" s="56"/>
      <c r="VFZ98" s="56"/>
      <c r="VGA98" s="56"/>
      <c r="VGB98" s="56"/>
      <c r="VGC98" s="56"/>
      <c r="VGD98" s="56"/>
      <c r="VGE98" s="56"/>
      <c r="VGF98" s="56"/>
      <c r="VGG98" s="56"/>
      <c r="VGH98" s="56"/>
      <c r="VGI98" s="56"/>
      <c r="VGJ98" s="56"/>
      <c r="VGK98" s="56"/>
      <c r="VGL98" s="56"/>
      <c r="VGM98" s="56"/>
      <c r="VGN98" s="56"/>
      <c r="VGO98" s="56"/>
      <c r="VGP98" s="56"/>
      <c r="VGQ98" s="56"/>
      <c r="VGR98" s="56"/>
      <c r="VGS98" s="56"/>
      <c r="VGT98" s="56"/>
      <c r="VGU98" s="56"/>
      <c r="VGV98" s="56"/>
      <c r="VGW98" s="56"/>
      <c r="VGX98" s="56"/>
      <c r="VGY98" s="56"/>
      <c r="VGZ98" s="56"/>
      <c r="VHA98" s="56"/>
      <c r="VHB98" s="56"/>
      <c r="VHC98" s="56"/>
      <c r="VHD98" s="56"/>
      <c r="VHE98" s="56"/>
      <c r="VHF98" s="56"/>
      <c r="VHG98" s="56"/>
      <c r="VHH98" s="56"/>
      <c r="VHI98" s="56"/>
      <c r="VHJ98" s="56"/>
      <c r="VHK98" s="56"/>
      <c r="VHL98" s="56"/>
      <c r="VHM98" s="56"/>
      <c r="VHN98" s="56"/>
      <c r="VHO98" s="56"/>
      <c r="VHP98" s="56"/>
      <c r="VHQ98" s="56"/>
      <c r="VHR98" s="56"/>
      <c r="VHS98" s="56"/>
      <c r="VHT98" s="56"/>
      <c r="VHU98" s="56"/>
      <c r="VHV98" s="56"/>
      <c r="VHW98" s="56"/>
      <c r="VHX98" s="56"/>
      <c r="VHY98" s="56"/>
      <c r="VHZ98" s="56"/>
      <c r="VIA98" s="56"/>
      <c r="VIB98" s="56"/>
      <c r="VIC98" s="56"/>
      <c r="VID98" s="56"/>
      <c r="VIE98" s="56"/>
      <c r="VIF98" s="56"/>
      <c r="VIG98" s="56"/>
      <c r="VIH98" s="56"/>
      <c r="VII98" s="56"/>
      <c r="VIJ98" s="56"/>
      <c r="VIK98" s="56"/>
      <c r="VIL98" s="56"/>
      <c r="VIM98" s="56"/>
      <c r="VIN98" s="56"/>
      <c r="VIO98" s="56"/>
      <c r="VIP98" s="56"/>
      <c r="VIQ98" s="56"/>
      <c r="VIR98" s="56"/>
      <c r="VIS98" s="56"/>
      <c r="VIT98" s="56"/>
      <c r="VIU98" s="56"/>
      <c r="VIV98" s="56"/>
      <c r="VIW98" s="56"/>
      <c r="VIX98" s="56"/>
      <c r="VIY98" s="56"/>
      <c r="VIZ98" s="56"/>
      <c r="VJA98" s="56"/>
      <c r="VJB98" s="56"/>
      <c r="VJC98" s="56"/>
      <c r="VJD98" s="56"/>
      <c r="VJE98" s="56"/>
      <c r="VJF98" s="56"/>
      <c r="VJG98" s="56"/>
      <c r="VJH98" s="56"/>
      <c r="VJI98" s="56"/>
      <c r="VJJ98" s="56"/>
      <c r="VJK98" s="56"/>
      <c r="VJL98" s="56"/>
      <c r="VJM98" s="56"/>
      <c r="VJN98" s="56"/>
      <c r="VJO98" s="56"/>
      <c r="VJP98" s="56"/>
      <c r="VJQ98" s="56"/>
      <c r="VJR98" s="56"/>
      <c r="VJS98" s="56"/>
      <c r="VJT98" s="56"/>
      <c r="VJU98" s="56"/>
      <c r="VJV98" s="56"/>
      <c r="VJW98" s="56"/>
      <c r="VJX98" s="56"/>
      <c r="VJY98" s="56"/>
      <c r="VJZ98" s="56"/>
      <c r="VKA98" s="56"/>
      <c r="VKB98" s="56"/>
      <c r="VKC98" s="56"/>
      <c r="VKD98" s="56"/>
      <c r="VKE98" s="56"/>
      <c r="VKF98" s="56"/>
      <c r="VKG98" s="56"/>
      <c r="VKH98" s="56"/>
      <c r="VKI98" s="56"/>
      <c r="VKJ98" s="56"/>
      <c r="VKK98" s="56"/>
      <c r="VKL98" s="56"/>
      <c r="VKM98" s="56"/>
      <c r="VKN98" s="56"/>
      <c r="VKO98" s="56"/>
      <c r="VKP98" s="56"/>
      <c r="VKQ98" s="56"/>
      <c r="VKR98" s="56"/>
      <c r="VKS98" s="56"/>
      <c r="VKT98" s="56"/>
      <c r="VKU98" s="56"/>
      <c r="VKV98" s="56"/>
      <c r="VKW98" s="56"/>
      <c r="VKX98" s="56"/>
      <c r="VKY98" s="56"/>
      <c r="VKZ98" s="56"/>
      <c r="VLA98" s="56"/>
      <c r="VLB98" s="56"/>
      <c r="VLC98" s="56"/>
      <c r="VLD98" s="56"/>
      <c r="VLE98" s="56"/>
      <c r="VLF98" s="56"/>
      <c r="VLG98" s="56"/>
      <c r="VLH98" s="56"/>
      <c r="VLI98" s="56"/>
      <c r="VLJ98" s="56"/>
      <c r="VLK98" s="56"/>
      <c r="VLL98" s="56"/>
      <c r="VLM98" s="56"/>
      <c r="VLN98" s="56"/>
      <c r="VLO98" s="56"/>
      <c r="VLP98" s="56"/>
      <c r="VLQ98" s="56"/>
      <c r="VLR98" s="56"/>
      <c r="VLS98" s="56"/>
      <c r="VLT98" s="56"/>
      <c r="VLU98" s="56"/>
      <c r="VLV98" s="56"/>
      <c r="VLW98" s="56"/>
      <c r="VLX98" s="56"/>
      <c r="VLY98" s="56"/>
      <c r="VLZ98" s="56"/>
      <c r="VMA98" s="56"/>
      <c r="VMB98" s="56"/>
      <c r="VMC98" s="56"/>
      <c r="VMD98" s="56"/>
      <c r="VME98" s="56"/>
      <c r="VMF98" s="56"/>
      <c r="VMG98" s="56"/>
      <c r="VMH98" s="56"/>
      <c r="VMI98" s="56"/>
      <c r="VMJ98" s="56"/>
      <c r="VMK98" s="56"/>
      <c r="VML98" s="56"/>
      <c r="VMM98" s="56"/>
      <c r="VMN98" s="56"/>
      <c r="VMO98" s="56"/>
      <c r="VMP98" s="56"/>
      <c r="VMQ98" s="56"/>
      <c r="VMR98" s="56"/>
      <c r="VMS98" s="56"/>
      <c r="VMT98" s="56"/>
      <c r="VMU98" s="56"/>
      <c r="VMV98" s="56"/>
      <c r="VMW98" s="56"/>
      <c r="VMX98" s="56"/>
      <c r="VMY98" s="56"/>
      <c r="VMZ98" s="56"/>
      <c r="VNA98" s="56"/>
      <c r="VNB98" s="56"/>
      <c r="VNC98" s="56"/>
      <c r="VND98" s="56"/>
      <c r="VNE98" s="56"/>
      <c r="VNF98" s="56"/>
      <c r="VNG98" s="56"/>
      <c r="VNH98" s="56"/>
      <c r="VNI98" s="56"/>
      <c r="VNJ98" s="56"/>
      <c r="VNK98" s="56"/>
      <c r="VNL98" s="56"/>
      <c r="VNM98" s="56"/>
      <c r="VNN98" s="56"/>
      <c r="VNO98" s="56"/>
      <c r="VNP98" s="56"/>
      <c r="VNQ98" s="56"/>
      <c r="VNR98" s="56"/>
      <c r="VNS98" s="56"/>
      <c r="VNT98" s="56"/>
      <c r="VNU98" s="56"/>
      <c r="VNV98" s="56"/>
      <c r="VNW98" s="56"/>
      <c r="VNX98" s="56"/>
      <c r="VNY98" s="56"/>
      <c r="VNZ98" s="56"/>
      <c r="VOA98" s="56"/>
      <c r="VOB98" s="56"/>
      <c r="VOC98" s="56"/>
      <c r="VOD98" s="56"/>
      <c r="VOE98" s="56"/>
      <c r="VOF98" s="56"/>
      <c r="VOG98" s="56"/>
      <c r="VOH98" s="56"/>
      <c r="VOI98" s="56"/>
      <c r="VOJ98" s="56"/>
      <c r="VOK98" s="56"/>
      <c r="VOL98" s="56"/>
      <c r="VOM98" s="56"/>
      <c r="VON98" s="56"/>
      <c r="VOO98" s="56"/>
      <c r="VOP98" s="56"/>
      <c r="VOQ98" s="56"/>
      <c r="VOR98" s="56"/>
      <c r="VOS98" s="56"/>
      <c r="VOT98" s="56"/>
      <c r="VOU98" s="56"/>
      <c r="VOV98" s="56"/>
      <c r="VOW98" s="56"/>
      <c r="VOX98" s="56"/>
      <c r="VOY98" s="56"/>
      <c r="VOZ98" s="56"/>
      <c r="VPA98" s="56"/>
      <c r="VPB98" s="56"/>
      <c r="VPC98" s="56"/>
      <c r="VPD98" s="56"/>
      <c r="VPE98" s="56"/>
      <c r="VPF98" s="56"/>
      <c r="VPG98" s="56"/>
      <c r="VPH98" s="56"/>
      <c r="VPI98" s="56"/>
      <c r="VPJ98" s="56"/>
      <c r="VPK98" s="56"/>
      <c r="VPL98" s="56"/>
      <c r="VPM98" s="56"/>
      <c r="VPN98" s="56"/>
      <c r="VPO98" s="56"/>
      <c r="VPP98" s="56"/>
      <c r="VPQ98" s="56"/>
      <c r="VPR98" s="56"/>
      <c r="VPS98" s="56"/>
      <c r="VPT98" s="56"/>
      <c r="VPU98" s="56"/>
      <c r="VPV98" s="56"/>
      <c r="VPW98" s="56"/>
      <c r="VPX98" s="56"/>
      <c r="VPY98" s="56"/>
      <c r="VPZ98" s="56"/>
      <c r="VQA98" s="56"/>
      <c r="VQB98" s="56"/>
      <c r="VQC98" s="56"/>
      <c r="VQD98" s="56"/>
      <c r="VQE98" s="56"/>
      <c r="VQF98" s="56"/>
      <c r="VQG98" s="56"/>
      <c r="VQH98" s="56"/>
      <c r="VQI98" s="56"/>
      <c r="VQJ98" s="56"/>
      <c r="VQK98" s="56"/>
      <c r="VQL98" s="56"/>
      <c r="VQM98" s="56"/>
      <c r="VQN98" s="56"/>
      <c r="VQO98" s="56"/>
      <c r="VQP98" s="56"/>
      <c r="VQQ98" s="56"/>
      <c r="VQR98" s="56"/>
      <c r="VQS98" s="56"/>
      <c r="VQT98" s="56"/>
      <c r="VQU98" s="56"/>
      <c r="VQV98" s="56"/>
      <c r="VQW98" s="56"/>
      <c r="VQX98" s="56"/>
      <c r="VQY98" s="56"/>
      <c r="VQZ98" s="56"/>
      <c r="VRA98" s="56"/>
      <c r="VRB98" s="56"/>
      <c r="VRC98" s="56"/>
      <c r="VRD98" s="56"/>
      <c r="VRE98" s="56"/>
      <c r="VRF98" s="56"/>
      <c r="VRG98" s="56"/>
      <c r="VRH98" s="56"/>
      <c r="VRI98" s="56"/>
      <c r="VRJ98" s="56"/>
      <c r="VRK98" s="56"/>
      <c r="VRL98" s="56"/>
      <c r="VRM98" s="56"/>
      <c r="VRN98" s="56"/>
      <c r="VRO98" s="56"/>
      <c r="VRP98" s="56"/>
      <c r="VRQ98" s="56"/>
      <c r="VRR98" s="56"/>
      <c r="VRS98" s="56"/>
      <c r="VRT98" s="56"/>
      <c r="VRU98" s="56"/>
      <c r="VRV98" s="56"/>
      <c r="VRW98" s="56"/>
      <c r="VRX98" s="56"/>
      <c r="VRY98" s="56"/>
      <c r="VRZ98" s="56"/>
      <c r="VSA98" s="56"/>
      <c r="VSB98" s="56"/>
      <c r="VSC98" s="56"/>
      <c r="VSD98" s="56"/>
      <c r="VSE98" s="56"/>
      <c r="VSF98" s="56"/>
      <c r="VSG98" s="56"/>
      <c r="VSH98" s="56"/>
      <c r="VSI98" s="56"/>
      <c r="VSJ98" s="56"/>
      <c r="VSK98" s="56"/>
      <c r="VSL98" s="56"/>
      <c r="VSM98" s="56"/>
      <c r="VSN98" s="56"/>
      <c r="VSO98" s="56"/>
      <c r="VSP98" s="56"/>
      <c r="VSQ98" s="56"/>
      <c r="VSR98" s="56"/>
      <c r="VSS98" s="56"/>
      <c r="VST98" s="56"/>
      <c r="VSU98" s="56"/>
      <c r="VSV98" s="56"/>
      <c r="VSW98" s="56"/>
      <c r="VSX98" s="56"/>
      <c r="VSY98" s="56"/>
      <c r="VSZ98" s="56"/>
      <c r="VTA98" s="56"/>
      <c r="VTB98" s="56"/>
      <c r="VTC98" s="56"/>
      <c r="VTD98" s="56"/>
      <c r="VTE98" s="56"/>
      <c r="VTF98" s="56"/>
      <c r="VTG98" s="56"/>
      <c r="VTH98" s="56"/>
      <c r="VTI98" s="56"/>
      <c r="VTJ98" s="56"/>
      <c r="VTK98" s="56"/>
      <c r="VTL98" s="56"/>
      <c r="VTM98" s="56"/>
      <c r="VTN98" s="56"/>
      <c r="VTO98" s="56"/>
      <c r="VTP98" s="56"/>
      <c r="VTQ98" s="56"/>
      <c r="VTR98" s="56"/>
      <c r="VTS98" s="56"/>
      <c r="VTT98" s="56"/>
      <c r="VTU98" s="56"/>
      <c r="VTV98" s="56"/>
      <c r="VTW98" s="56"/>
      <c r="VTX98" s="56"/>
      <c r="VTY98" s="56"/>
      <c r="VTZ98" s="56"/>
      <c r="VUA98" s="56"/>
      <c r="VUB98" s="56"/>
      <c r="VUC98" s="56"/>
      <c r="VUD98" s="56"/>
      <c r="VUE98" s="56"/>
      <c r="VUF98" s="56"/>
      <c r="VUG98" s="56"/>
      <c r="VUH98" s="56"/>
      <c r="VUI98" s="56"/>
      <c r="VUJ98" s="56"/>
      <c r="VUK98" s="56"/>
      <c r="VUL98" s="56"/>
      <c r="VUM98" s="56"/>
      <c r="VUN98" s="56"/>
      <c r="VUO98" s="56"/>
      <c r="VUP98" s="56"/>
      <c r="VUQ98" s="56"/>
      <c r="VUR98" s="56"/>
      <c r="VUS98" s="56"/>
      <c r="VUT98" s="56"/>
      <c r="VUU98" s="56"/>
      <c r="VUV98" s="56"/>
      <c r="VUW98" s="56"/>
      <c r="VUX98" s="56"/>
      <c r="VUY98" s="56"/>
      <c r="VUZ98" s="56"/>
      <c r="VVA98" s="56"/>
      <c r="VVB98" s="56"/>
      <c r="VVC98" s="56"/>
      <c r="VVD98" s="56"/>
      <c r="VVE98" s="56"/>
      <c r="VVF98" s="56"/>
      <c r="VVG98" s="56"/>
      <c r="VVH98" s="56"/>
      <c r="VVI98" s="56"/>
      <c r="VVJ98" s="56"/>
      <c r="VVK98" s="56"/>
      <c r="VVL98" s="56"/>
      <c r="VVM98" s="56"/>
      <c r="VVN98" s="56"/>
      <c r="VVO98" s="56"/>
      <c r="VVP98" s="56"/>
      <c r="VVQ98" s="56"/>
      <c r="VVR98" s="56"/>
      <c r="VVS98" s="56"/>
      <c r="VVT98" s="56"/>
      <c r="VVU98" s="56"/>
      <c r="VVV98" s="56"/>
      <c r="VVW98" s="56"/>
      <c r="VVX98" s="56"/>
      <c r="VVY98" s="56"/>
      <c r="VVZ98" s="56"/>
      <c r="VWA98" s="56"/>
      <c r="VWB98" s="56"/>
      <c r="VWC98" s="56"/>
      <c r="VWD98" s="56"/>
      <c r="VWE98" s="56"/>
      <c r="VWF98" s="56"/>
      <c r="VWG98" s="56"/>
      <c r="VWH98" s="56"/>
      <c r="VWI98" s="56"/>
      <c r="VWJ98" s="56"/>
      <c r="VWK98" s="56"/>
      <c r="VWL98" s="56"/>
      <c r="VWM98" s="56"/>
      <c r="VWN98" s="56"/>
      <c r="VWO98" s="56"/>
      <c r="VWP98" s="56"/>
      <c r="VWQ98" s="56"/>
      <c r="VWR98" s="56"/>
      <c r="VWS98" s="56"/>
      <c r="VWT98" s="56"/>
      <c r="VWU98" s="56"/>
      <c r="VWV98" s="56"/>
      <c r="VWW98" s="56"/>
      <c r="VWX98" s="56"/>
      <c r="VWY98" s="56"/>
      <c r="VWZ98" s="56"/>
      <c r="VXA98" s="56"/>
      <c r="VXB98" s="56"/>
      <c r="VXC98" s="56"/>
      <c r="VXD98" s="56"/>
      <c r="VXE98" s="56"/>
      <c r="VXF98" s="56"/>
      <c r="VXG98" s="56"/>
      <c r="VXH98" s="56"/>
      <c r="VXI98" s="56"/>
      <c r="VXJ98" s="56"/>
      <c r="VXK98" s="56"/>
      <c r="VXL98" s="56"/>
      <c r="VXM98" s="56"/>
      <c r="VXN98" s="56"/>
      <c r="VXO98" s="56"/>
      <c r="VXP98" s="56"/>
      <c r="VXQ98" s="56"/>
      <c r="VXR98" s="56"/>
      <c r="VXS98" s="56"/>
      <c r="VXT98" s="56"/>
      <c r="VXU98" s="56"/>
      <c r="VXV98" s="56"/>
      <c r="VXW98" s="56"/>
      <c r="VXX98" s="56"/>
      <c r="VXY98" s="56"/>
      <c r="VXZ98" s="56"/>
      <c r="VYA98" s="56"/>
      <c r="VYB98" s="56"/>
      <c r="VYC98" s="56"/>
      <c r="VYD98" s="56"/>
      <c r="VYE98" s="56"/>
      <c r="VYF98" s="56"/>
      <c r="VYG98" s="56"/>
      <c r="VYH98" s="56"/>
      <c r="VYI98" s="56"/>
      <c r="VYJ98" s="56"/>
      <c r="VYK98" s="56"/>
      <c r="VYL98" s="56"/>
      <c r="VYM98" s="56"/>
      <c r="VYN98" s="56"/>
      <c r="VYO98" s="56"/>
      <c r="VYP98" s="56"/>
      <c r="VYQ98" s="56"/>
      <c r="VYR98" s="56"/>
      <c r="VYS98" s="56"/>
      <c r="VYT98" s="56"/>
      <c r="VYU98" s="56"/>
      <c r="VYV98" s="56"/>
      <c r="VYW98" s="56"/>
      <c r="VYX98" s="56"/>
      <c r="VYY98" s="56"/>
      <c r="VYZ98" s="56"/>
      <c r="VZA98" s="56"/>
      <c r="VZB98" s="56"/>
      <c r="VZC98" s="56"/>
      <c r="VZD98" s="56"/>
      <c r="VZE98" s="56"/>
      <c r="VZF98" s="56"/>
      <c r="VZG98" s="56"/>
      <c r="VZH98" s="56"/>
      <c r="VZI98" s="56"/>
      <c r="VZJ98" s="56"/>
      <c r="VZK98" s="56"/>
      <c r="VZL98" s="56"/>
      <c r="VZM98" s="56"/>
      <c r="VZN98" s="56"/>
      <c r="VZO98" s="56"/>
      <c r="VZP98" s="56"/>
      <c r="VZQ98" s="56"/>
      <c r="VZR98" s="56"/>
      <c r="VZS98" s="56"/>
      <c r="VZT98" s="56"/>
      <c r="VZU98" s="56"/>
      <c r="VZV98" s="56"/>
      <c r="VZW98" s="56"/>
      <c r="VZX98" s="56"/>
      <c r="VZY98" s="56"/>
      <c r="VZZ98" s="56"/>
      <c r="WAA98" s="56"/>
      <c r="WAB98" s="56"/>
      <c r="WAC98" s="56"/>
      <c r="WAD98" s="56"/>
      <c r="WAE98" s="56"/>
      <c r="WAF98" s="56"/>
      <c r="WAG98" s="56"/>
      <c r="WAH98" s="56"/>
      <c r="WAI98" s="56"/>
      <c r="WAJ98" s="56"/>
      <c r="WAK98" s="56"/>
      <c r="WAL98" s="56"/>
      <c r="WAM98" s="56"/>
      <c r="WAN98" s="56"/>
      <c r="WAO98" s="56"/>
      <c r="WAP98" s="56"/>
      <c r="WAQ98" s="56"/>
      <c r="WAR98" s="56"/>
      <c r="WAS98" s="56"/>
      <c r="WAT98" s="56"/>
      <c r="WAU98" s="56"/>
      <c r="WAV98" s="56"/>
      <c r="WAW98" s="56"/>
      <c r="WAX98" s="56"/>
      <c r="WAY98" s="56"/>
      <c r="WAZ98" s="56"/>
      <c r="WBA98" s="56"/>
      <c r="WBB98" s="56"/>
      <c r="WBC98" s="56"/>
      <c r="WBD98" s="56"/>
      <c r="WBE98" s="56"/>
      <c r="WBF98" s="56"/>
      <c r="WBG98" s="56"/>
      <c r="WBH98" s="56"/>
      <c r="WBI98" s="56"/>
      <c r="WBJ98" s="56"/>
      <c r="WBK98" s="56"/>
      <c r="WBL98" s="56"/>
      <c r="WBM98" s="56"/>
      <c r="WBN98" s="56"/>
      <c r="WBO98" s="56"/>
      <c r="WBP98" s="56"/>
      <c r="WBQ98" s="56"/>
      <c r="WBR98" s="56"/>
      <c r="WBS98" s="56"/>
      <c r="WBT98" s="56"/>
      <c r="WBU98" s="56"/>
      <c r="WBV98" s="56"/>
      <c r="WBW98" s="56"/>
      <c r="WBX98" s="56"/>
      <c r="WBY98" s="56"/>
      <c r="WBZ98" s="56"/>
      <c r="WCA98" s="56"/>
      <c r="WCB98" s="56"/>
      <c r="WCC98" s="56"/>
      <c r="WCD98" s="56"/>
      <c r="WCE98" s="56"/>
      <c r="WCF98" s="56"/>
      <c r="WCG98" s="56"/>
      <c r="WCH98" s="56"/>
      <c r="WCI98" s="56"/>
      <c r="WCJ98" s="56"/>
      <c r="WCK98" s="56"/>
      <c r="WCL98" s="56"/>
      <c r="WCM98" s="56"/>
      <c r="WCN98" s="56"/>
      <c r="WCO98" s="56"/>
      <c r="WCP98" s="56"/>
      <c r="WCQ98" s="56"/>
      <c r="WCR98" s="56"/>
      <c r="WCS98" s="56"/>
      <c r="WCT98" s="56"/>
      <c r="WCU98" s="56"/>
      <c r="WCV98" s="56"/>
      <c r="WCW98" s="56"/>
      <c r="WCX98" s="56"/>
      <c r="WCY98" s="56"/>
      <c r="WCZ98" s="56"/>
      <c r="WDA98" s="56"/>
      <c r="WDB98" s="56"/>
      <c r="WDC98" s="56"/>
      <c r="WDD98" s="56"/>
      <c r="WDE98" s="56"/>
      <c r="WDF98" s="56"/>
      <c r="WDG98" s="56"/>
      <c r="WDH98" s="56"/>
      <c r="WDI98" s="56"/>
      <c r="WDJ98" s="56"/>
      <c r="WDK98" s="56"/>
      <c r="WDL98" s="56"/>
      <c r="WDM98" s="56"/>
      <c r="WDN98" s="56"/>
      <c r="WDO98" s="56"/>
      <c r="WDP98" s="56"/>
      <c r="WDQ98" s="56"/>
      <c r="WDR98" s="56"/>
      <c r="WDS98" s="56"/>
      <c r="WDT98" s="56"/>
      <c r="WDU98" s="56"/>
      <c r="WDV98" s="56"/>
      <c r="WDW98" s="56"/>
      <c r="WDX98" s="56"/>
      <c r="WDY98" s="56"/>
      <c r="WDZ98" s="56"/>
      <c r="WEA98" s="56"/>
      <c r="WEB98" s="56"/>
      <c r="WEC98" s="56"/>
      <c r="WED98" s="56"/>
      <c r="WEE98" s="56"/>
      <c r="WEF98" s="56"/>
      <c r="WEG98" s="56"/>
      <c r="WEH98" s="56"/>
      <c r="WEI98" s="56"/>
      <c r="WEJ98" s="56"/>
      <c r="WEK98" s="56"/>
      <c r="WEL98" s="56"/>
      <c r="WEM98" s="56"/>
      <c r="WEN98" s="56"/>
      <c r="WEO98" s="56"/>
      <c r="WEP98" s="56"/>
      <c r="WEQ98" s="56"/>
      <c r="WER98" s="56"/>
      <c r="WES98" s="56"/>
      <c r="WET98" s="56"/>
      <c r="WEU98" s="56"/>
      <c r="WEV98" s="56"/>
      <c r="WEW98" s="56"/>
      <c r="WEX98" s="56"/>
      <c r="WEY98" s="56"/>
      <c r="WEZ98" s="56"/>
      <c r="WFA98" s="56"/>
      <c r="WFB98" s="56"/>
      <c r="WFC98" s="56"/>
      <c r="WFD98" s="56"/>
      <c r="WFE98" s="56"/>
      <c r="WFF98" s="56"/>
      <c r="WFG98" s="56"/>
      <c r="WFH98" s="56"/>
      <c r="WFI98" s="56"/>
      <c r="WFJ98" s="56"/>
      <c r="WFK98" s="56"/>
      <c r="WFL98" s="56"/>
      <c r="WFM98" s="56"/>
      <c r="WFN98" s="56"/>
      <c r="WFO98" s="56"/>
      <c r="WFP98" s="56"/>
      <c r="WFQ98" s="56"/>
      <c r="WFR98" s="56"/>
      <c r="WFS98" s="56"/>
      <c r="WFT98" s="56"/>
      <c r="WFU98" s="56"/>
      <c r="WFV98" s="56"/>
      <c r="WFW98" s="56"/>
      <c r="WFX98" s="56"/>
      <c r="WFY98" s="56"/>
      <c r="WFZ98" s="56"/>
      <c r="WGA98" s="56"/>
      <c r="WGB98" s="56"/>
      <c r="WGC98" s="56"/>
      <c r="WGD98" s="56"/>
      <c r="WGE98" s="56"/>
      <c r="WGF98" s="56"/>
      <c r="WGG98" s="56"/>
      <c r="WGH98" s="56"/>
      <c r="WGI98" s="56"/>
      <c r="WGJ98" s="56"/>
      <c r="WGK98" s="56"/>
      <c r="WGL98" s="56"/>
      <c r="WGM98" s="56"/>
      <c r="WGN98" s="56"/>
      <c r="WGO98" s="56"/>
      <c r="WGP98" s="56"/>
      <c r="WGQ98" s="56"/>
      <c r="WGR98" s="56"/>
      <c r="WGS98" s="56"/>
      <c r="WGT98" s="56"/>
      <c r="WGU98" s="56"/>
      <c r="WGV98" s="56"/>
      <c r="WGW98" s="56"/>
      <c r="WGX98" s="56"/>
      <c r="WGY98" s="56"/>
      <c r="WGZ98" s="56"/>
      <c r="WHA98" s="56"/>
      <c r="WHB98" s="56"/>
      <c r="WHC98" s="56"/>
      <c r="WHD98" s="56"/>
      <c r="WHE98" s="56"/>
      <c r="WHF98" s="56"/>
      <c r="WHG98" s="56"/>
      <c r="WHH98" s="56"/>
      <c r="WHI98" s="56"/>
      <c r="WHJ98" s="56"/>
      <c r="WHK98" s="56"/>
      <c r="WHL98" s="56"/>
      <c r="WHM98" s="56"/>
      <c r="WHN98" s="56"/>
      <c r="WHO98" s="56"/>
      <c r="WHP98" s="56"/>
      <c r="WHQ98" s="56"/>
      <c r="WHR98" s="56"/>
      <c r="WHS98" s="56"/>
      <c r="WHT98" s="56"/>
      <c r="WHU98" s="56"/>
      <c r="WHV98" s="56"/>
      <c r="WHW98" s="56"/>
      <c r="WHX98" s="56"/>
      <c r="WHY98" s="56"/>
      <c r="WHZ98" s="56"/>
      <c r="WIA98" s="56"/>
      <c r="WIB98" s="56"/>
      <c r="WIC98" s="56"/>
      <c r="WID98" s="56"/>
      <c r="WIE98" s="56"/>
      <c r="WIF98" s="56"/>
      <c r="WIG98" s="56"/>
      <c r="WIH98" s="56"/>
      <c r="WII98" s="56"/>
      <c r="WIJ98" s="56"/>
      <c r="WIK98" s="56"/>
      <c r="WIL98" s="56"/>
      <c r="WIM98" s="56"/>
      <c r="WIN98" s="56"/>
      <c r="WIO98" s="56"/>
      <c r="WIP98" s="56"/>
      <c r="WIQ98" s="56"/>
      <c r="WIR98" s="56"/>
      <c r="WIS98" s="56"/>
      <c r="WIT98" s="56"/>
      <c r="WIU98" s="56"/>
      <c r="WIV98" s="56"/>
      <c r="WIW98" s="56"/>
      <c r="WIX98" s="56"/>
      <c r="WIY98" s="56"/>
      <c r="WIZ98" s="56"/>
      <c r="WJA98" s="56"/>
      <c r="WJB98" s="56"/>
      <c r="WJC98" s="56"/>
      <c r="WJD98" s="56"/>
      <c r="WJE98" s="56"/>
      <c r="WJF98" s="56"/>
      <c r="WJG98" s="56"/>
      <c r="WJH98" s="56"/>
      <c r="WJI98" s="56"/>
      <c r="WJJ98" s="56"/>
      <c r="WJK98" s="56"/>
      <c r="WJL98" s="56"/>
      <c r="WJM98" s="56"/>
      <c r="WJN98" s="56"/>
      <c r="WJO98" s="56"/>
      <c r="WJP98" s="56"/>
      <c r="WJQ98" s="56"/>
      <c r="WJR98" s="56"/>
      <c r="WJS98" s="56"/>
      <c r="WJT98" s="56"/>
      <c r="WJU98" s="56"/>
      <c r="WJV98" s="56"/>
      <c r="WJW98" s="56"/>
      <c r="WJX98" s="56"/>
      <c r="WJY98" s="56"/>
      <c r="WJZ98" s="56"/>
      <c r="WKA98" s="56"/>
      <c r="WKB98" s="56"/>
      <c r="WKC98" s="56"/>
      <c r="WKD98" s="56"/>
      <c r="WKE98" s="56"/>
      <c r="WKF98" s="56"/>
      <c r="WKG98" s="56"/>
      <c r="WKH98" s="56"/>
      <c r="WKI98" s="56"/>
      <c r="WKJ98" s="56"/>
      <c r="WKK98" s="56"/>
      <c r="WKL98" s="56"/>
      <c r="WKM98" s="56"/>
      <c r="WKN98" s="56"/>
      <c r="WKO98" s="56"/>
      <c r="WKP98" s="56"/>
      <c r="WKQ98" s="56"/>
      <c r="WKR98" s="56"/>
      <c r="WKS98" s="56"/>
      <c r="WKT98" s="56"/>
      <c r="WKU98" s="56"/>
      <c r="WKV98" s="56"/>
      <c r="WKW98" s="56"/>
      <c r="WKX98" s="56"/>
      <c r="WKY98" s="56"/>
      <c r="WKZ98" s="56"/>
      <c r="WLA98" s="56"/>
      <c r="WLB98" s="56"/>
      <c r="WLC98" s="56"/>
      <c r="WLD98" s="56"/>
      <c r="WLE98" s="56"/>
      <c r="WLF98" s="56"/>
      <c r="WLG98" s="56"/>
      <c r="WLH98" s="56"/>
      <c r="WLI98" s="56"/>
      <c r="WLJ98" s="56"/>
      <c r="WLK98" s="56"/>
      <c r="WLL98" s="56"/>
      <c r="WLM98" s="56"/>
      <c r="WLN98" s="56"/>
      <c r="WLO98" s="56"/>
      <c r="WLP98" s="56"/>
      <c r="WLQ98" s="56"/>
      <c r="WLR98" s="56"/>
      <c r="WLS98" s="56"/>
      <c r="WLT98" s="56"/>
      <c r="WLU98" s="56"/>
      <c r="WLV98" s="56"/>
      <c r="WLW98" s="56"/>
      <c r="WLX98" s="56"/>
      <c r="WLY98" s="56"/>
      <c r="WLZ98" s="56"/>
      <c r="WMA98" s="56"/>
      <c r="WMB98" s="56"/>
      <c r="WMC98" s="56"/>
      <c r="WMD98" s="56"/>
      <c r="WME98" s="56"/>
      <c r="WMF98" s="56"/>
      <c r="WMG98" s="56"/>
      <c r="WMH98" s="56"/>
      <c r="WMI98" s="56"/>
      <c r="WMJ98" s="56"/>
      <c r="WMK98" s="56"/>
      <c r="WML98" s="56"/>
      <c r="WMM98" s="56"/>
      <c r="WMN98" s="56"/>
      <c r="WMO98" s="56"/>
      <c r="WMP98" s="56"/>
      <c r="WMQ98" s="56"/>
      <c r="WMR98" s="56"/>
      <c r="WMS98" s="56"/>
      <c r="WMT98" s="56"/>
      <c r="WMU98" s="56"/>
      <c r="WMV98" s="56"/>
      <c r="WMW98" s="56"/>
      <c r="WMX98" s="56"/>
      <c r="WMY98" s="56"/>
      <c r="WMZ98" s="56"/>
      <c r="WNA98" s="56"/>
      <c r="WNB98" s="56"/>
      <c r="WNC98" s="56"/>
      <c r="WND98" s="56"/>
      <c r="WNE98" s="56"/>
      <c r="WNF98" s="56"/>
      <c r="WNG98" s="56"/>
      <c r="WNH98" s="56"/>
      <c r="WNI98" s="56"/>
      <c r="WNJ98" s="56"/>
      <c r="WNK98" s="56"/>
      <c r="WNL98" s="56"/>
      <c r="WNM98" s="56"/>
      <c r="WNN98" s="56"/>
      <c r="WNO98" s="56"/>
      <c r="WNP98" s="56"/>
      <c r="WNQ98" s="56"/>
      <c r="WNR98" s="56"/>
      <c r="WNS98" s="56"/>
      <c r="WNT98" s="56"/>
      <c r="WNU98" s="56"/>
      <c r="WNV98" s="56"/>
      <c r="WNW98" s="56"/>
      <c r="WNX98" s="56"/>
      <c r="WNY98" s="56"/>
      <c r="WNZ98" s="56"/>
      <c r="WOA98" s="56"/>
      <c r="WOB98" s="56"/>
      <c r="WOC98" s="56"/>
      <c r="WOD98" s="56"/>
      <c r="WOE98" s="56"/>
      <c r="WOF98" s="56"/>
      <c r="WOG98" s="56"/>
      <c r="WOH98" s="56"/>
      <c r="WOI98" s="56"/>
      <c r="WOJ98" s="56"/>
      <c r="WOK98" s="56"/>
      <c r="WOL98" s="56"/>
      <c r="WOM98" s="56"/>
      <c r="WON98" s="56"/>
      <c r="WOO98" s="56"/>
      <c r="WOP98" s="56"/>
      <c r="WOQ98" s="56"/>
      <c r="WOR98" s="56"/>
      <c r="WOS98" s="56"/>
      <c r="WOT98" s="56"/>
      <c r="WOU98" s="56"/>
      <c r="WOV98" s="56"/>
      <c r="WOW98" s="56"/>
      <c r="WOX98" s="56"/>
      <c r="WOY98" s="56"/>
      <c r="WOZ98" s="56"/>
      <c r="WPA98" s="56"/>
      <c r="WPB98" s="56"/>
      <c r="WPC98" s="56"/>
      <c r="WPD98" s="56"/>
      <c r="WPE98" s="56"/>
      <c r="WPF98" s="56"/>
      <c r="WPG98" s="56"/>
      <c r="WPH98" s="56"/>
      <c r="WPI98" s="56"/>
      <c r="WPJ98" s="56"/>
      <c r="WPK98" s="56"/>
      <c r="WPL98" s="56"/>
      <c r="WPM98" s="56"/>
      <c r="WPN98" s="56"/>
      <c r="WPO98" s="56"/>
      <c r="WPP98" s="56"/>
      <c r="WPQ98" s="56"/>
      <c r="WPR98" s="56"/>
      <c r="WPS98" s="56"/>
      <c r="WPT98" s="56"/>
      <c r="WPU98" s="56"/>
      <c r="WPV98" s="56"/>
      <c r="WPW98" s="56"/>
      <c r="WPX98" s="56"/>
      <c r="WPY98" s="56"/>
      <c r="WPZ98" s="56"/>
      <c r="WQA98" s="56"/>
      <c r="WQB98" s="56"/>
      <c r="WQC98" s="56"/>
      <c r="WQD98" s="56"/>
      <c r="WQE98" s="56"/>
      <c r="WQF98" s="56"/>
      <c r="WQG98" s="56"/>
      <c r="WQH98" s="56"/>
      <c r="WQI98" s="56"/>
      <c r="WQJ98" s="56"/>
      <c r="WQK98" s="56"/>
      <c r="WQL98" s="56"/>
      <c r="WQM98" s="56"/>
      <c r="WQN98" s="56"/>
      <c r="WQO98" s="56"/>
      <c r="WQP98" s="56"/>
      <c r="WQQ98" s="56"/>
      <c r="WQR98" s="56"/>
      <c r="WQS98" s="56"/>
      <c r="WQT98" s="56"/>
      <c r="WQU98" s="56"/>
      <c r="WQV98" s="56"/>
      <c r="WQW98" s="56"/>
      <c r="WQX98" s="56"/>
      <c r="WQY98" s="56"/>
      <c r="WQZ98" s="56"/>
      <c r="WRA98" s="56"/>
      <c r="WRB98" s="56"/>
      <c r="WRC98" s="56"/>
      <c r="WRD98" s="56"/>
      <c r="WRE98" s="56"/>
      <c r="WRF98" s="56"/>
      <c r="WRG98" s="56"/>
      <c r="WRH98" s="56"/>
      <c r="WRI98" s="56"/>
      <c r="WRJ98" s="56"/>
      <c r="WRK98" s="56"/>
      <c r="WRL98" s="56"/>
      <c r="WRM98" s="56"/>
      <c r="WRN98" s="56"/>
      <c r="WRO98" s="56"/>
      <c r="WRP98" s="56"/>
      <c r="WRQ98" s="56"/>
      <c r="WRR98" s="56"/>
      <c r="WRS98" s="56"/>
      <c r="WRT98" s="56"/>
      <c r="WRU98" s="56"/>
      <c r="WRV98" s="56"/>
      <c r="WRW98" s="56"/>
      <c r="WRX98" s="56"/>
      <c r="WRY98" s="56"/>
      <c r="WRZ98" s="56"/>
      <c r="WSA98" s="56"/>
      <c r="WSB98" s="56"/>
      <c r="WSC98" s="56"/>
      <c r="WSD98" s="56"/>
      <c r="WSE98" s="56"/>
      <c r="WSF98" s="56"/>
      <c r="WSG98" s="56"/>
      <c r="WSH98" s="56"/>
      <c r="WSI98" s="56"/>
      <c r="WSJ98" s="56"/>
      <c r="WSK98" s="56"/>
      <c r="WSL98" s="56"/>
      <c r="WSM98" s="56"/>
      <c r="WSN98" s="56"/>
      <c r="WSO98" s="56"/>
      <c r="WSP98" s="56"/>
      <c r="WSQ98" s="56"/>
      <c r="WSR98" s="56"/>
      <c r="WSS98" s="56"/>
      <c r="WST98" s="56"/>
      <c r="WSU98" s="56"/>
      <c r="WSV98" s="56"/>
      <c r="WSW98" s="56"/>
      <c r="WSX98" s="56"/>
      <c r="WSY98" s="56"/>
      <c r="WSZ98" s="56"/>
      <c r="WTA98" s="56"/>
      <c r="WTB98" s="56"/>
      <c r="WTC98" s="56"/>
      <c r="WTD98" s="56"/>
      <c r="WTE98" s="56"/>
      <c r="WTF98" s="56"/>
      <c r="WTG98" s="56"/>
      <c r="WTH98" s="56"/>
      <c r="WTI98" s="56"/>
      <c r="WTJ98" s="56"/>
      <c r="WTK98" s="56"/>
      <c r="WTL98" s="56"/>
      <c r="WTM98" s="56"/>
      <c r="WTN98" s="56"/>
      <c r="WTO98" s="56"/>
      <c r="WTP98" s="56"/>
      <c r="WTQ98" s="56"/>
      <c r="WTR98" s="56"/>
      <c r="WTS98" s="56"/>
      <c r="WTT98" s="56"/>
      <c r="WTU98" s="56"/>
      <c r="WTV98" s="56"/>
      <c r="WTW98" s="56"/>
      <c r="WTX98" s="56"/>
      <c r="WTY98" s="56"/>
      <c r="WTZ98" s="56"/>
      <c r="WUA98" s="56"/>
      <c r="WUB98" s="56"/>
      <c r="WUC98" s="56"/>
      <c r="WUD98" s="56"/>
      <c r="WUE98" s="56"/>
      <c r="WUF98" s="56"/>
      <c r="WUG98" s="56"/>
      <c r="WUH98" s="56"/>
      <c r="WUI98" s="56"/>
      <c r="WUJ98" s="56"/>
      <c r="WUK98" s="56"/>
      <c r="WUL98" s="56"/>
      <c r="WUM98" s="56"/>
      <c r="WUN98" s="56"/>
      <c r="WUO98" s="56"/>
      <c r="WUP98" s="56"/>
      <c r="WUQ98" s="56"/>
      <c r="WUR98" s="56"/>
      <c r="WUS98" s="56"/>
      <c r="WUT98" s="56"/>
      <c r="WUU98" s="56"/>
      <c r="WUV98" s="56"/>
      <c r="WUW98" s="56"/>
      <c r="WUX98" s="56"/>
      <c r="WUY98" s="56"/>
      <c r="WUZ98" s="56"/>
      <c r="WVA98" s="56"/>
      <c r="WVB98" s="56"/>
      <c r="WVC98" s="56"/>
      <c r="WVD98" s="56"/>
      <c r="WVE98" s="56"/>
      <c r="WVF98" s="56"/>
      <c r="WVG98" s="56"/>
      <c r="WVH98" s="56"/>
      <c r="WVI98" s="56"/>
      <c r="WVJ98" s="56"/>
      <c r="WVK98" s="56"/>
      <c r="WVL98" s="56"/>
      <c r="WVM98" s="56"/>
      <c r="WVN98" s="56"/>
      <c r="WVO98" s="56"/>
      <c r="WVP98" s="56"/>
      <c r="WVQ98" s="56"/>
      <c r="WVR98" s="56"/>
      <c r="WVS98" s="56"/>
      <c r="WVT98" s="56"/>
      <c r="WVU98" s="56"/>
      <c r="WVV98" s="56"/>
      <c r="WVW98" s="56"/>
      <c r="WVX98" s="56"/>
      <c r="WVY98" s="56"/>
      <c r="WVZ98" s="56"/>
      <c r="WWA98" s="56"/>
      <c r="WWB98" s="56"/>
      <c r="WWC98" s="56"/>
      <c r="WWD98" s="56"/>
      <c r="WWE98" s="56"/>
      <c r="WWF98" s="56"/>
      <c r="WWG98" s="56"/>
      <c r="WWH98" s="56"/>
      <c r="WWI98" s="56"/>
      <c r="WWJ98" s="56"/>
      <c r="WWK98" s="56"/>
      <c r="WWL98" s="56"/>
      <c r="WWM98" s="56"/>
      <c r="WWN98" s="56"/>
      <c r="WWO98" s="56"/>
      <c r="WWP98" s="56"/>
      <c r="WWQ98" s="56"/>
      <c r="WWR98" s="56"/>
      <c r="WWS98" s="56"/>
      <c r="WWT98" s="56"/>
      <c r="WWU98" s="56"/>
      <c r="WWV98" s="56"/>
      <c r="WWW98" s="56"/>
      <c r="WWX98" s="56"/>
      <c r="WWY98" s="56"/>
      <c r="WWZ98" s="56"/>
      <c r="WXA98" s="56"/>
      <c r="WXB98" s="56"/>
      <c r="WXC98" s="56"/>
      <c r="WXD98" s="56"/>
      <c r="WXE98" s="56"/>
      <c r="WXF98" s="56"/>
      <c r="WXG98" s="56"/>
      <c r="WXH98" s="56"/>
      <c r="WXI98" s="56"/>
      <c r="WXJ98" s="56"/>
      <c r="WXK98" s="56"/>
      <c r="WXL98" s="56"/>
      <c r="WXM98" s="56"/>
      <c r="WXN98" s="56"/>
      <c r="WXO98" s="56"/>
      <c r="WXP98" s="56"/>
      <c r="WXQ98" s="56"/>
      <c r="WXR98" s="56"/>
      <c r="WXS98" s="56"/>
      <c r="WXT98" s="56"/>
      <c r="WXU98" s="56"/>
      <c r="WXV98" s="56"/>
      <c r="WXW98" s="56"/>
      <c r="WXX98" s="56"/>
      <c r="WXY98" s="56"/>
      <c r="WXZ98" s="56"/>
      <c r="WYA98" s="56"/>
      <c r="WYB98" s="56"/>
      <c r="WYC98" s="56"/>
      <c r="WYD98" s="56"/>
      <c r="WYE98" s="56"/>
      <c r="WYF98" s="56"/>
      <c r="WYG98" s="56"/>
      <c r="WYH98" s="56"/>
      <c r="WYI98" s="56"/>
      <c r="WYJ98" s="56"/>
      <c r="WYK98" s="56"/>
      <c r="WYL98" s="56"/>
      <c r="WYM98" s="56"/>
      <c r="WYN98" s="56"/>
      <c r="WYO98" s="56"/>
      <c r="WYP98" s="56"/>
      <c r="WYQ98" s="56"/>
      <c r="WYR98" s="56"/>
      <c r="WYS98" s="56"/>
      <c r="WYT98" s="56"/>
      <c r="WYU98" s="56"/>
      <c r="WYV98" s="56"/>
      <c r="WYW98" s="56"/>
      <c r="WYX98" s="56"/>
      <c r="WYY98" s="56"/>
      <c r="WYZ98" s="56"/>
      <c r="WZA98" s="56"/>
      <c r="WZB98" s="56"/>
      <c r="WZC98" s="56"/>
      <c r="WZD98" s="56"/>
      <c r="WZE98" s="56"/>
      <c r="WZF98" s="56"/>
      <c r="WZG98" s="56"/>
      <c r="WZH98" s="56"/>
      <c r="WZI98" s="56"/>
      <c r="WZJ98" s="56"/>
      <c r="WZK98" s="56"/>
      <c r="WZL98" s="56"/>
      <c r="WZM98" s="56"/>
      <c r="WZN98" s="56"/>
      <c r="WZO98" s="56"/>
      <c r="WZP98" s="56"/>
      <c r="WZQ98" s="56"/>
      <c r="WZR98" s="56"/>
      <c r="WZS98" s="56"/>
      <c r="WZT98" s="56"/>
      <c r="WZU98" s="56"/>
      <c r="WZV98" s="56"/>
      <c r="WZW98" s="56"/>
      <c r="WZX98" s="56"/>
      <c r="WZY98" s="56"/>
      <c r="WZZ98" s="56"/>
      <c r="XAA98" s="56"/>
      <c r="XAB98" s="56"/>
      <c r="XAC98" s="56"/>
      <c r="XAD98" s="56"/>
      <c r="XAE98" s="56"/>
      <c r="XAF98" s="56"/>
      <c r="XAG98" s="56"/>
      <c r="XAH98" s="56"/>
      <c r="XAI98" s="56"/>
      <c r="XAJ98" s="56"/>
      <c r="XAK98" s="56"/>
      <c r="XAL98" s="56"/>
      <c r="XAM98" s="56"/>
      <c r="XAN98" s="56"/>
      <c r="XAO98" s="56"/>
      <c r="XAP98" s="56"/>
      <c r="XAQ98" s="56"/>
      <c r="XAR98" s="56"/>
      <c r="XAS98" s="56"/>
      <c r="XAT98" s="56"/>
      <c r="XAU98" s="56"/>
      <c r="XAV98" s="56"/>
      <c r="XAW98" s="56"/>
      <c r="XAX98" s="56"/>
      <c r="XAY98" s="56"/>
      <c r="XAZ98" s="56"/>
      <c r="XBA98" s="56"/>
      <c r="XBB98" s="56"/>
      <c r="XBC98" s="56"/>
      <c r="XBD98" s="56"/>
      <c r="XBE98" s="56"/>
      <c r="XBF98" s="56"/>
      <c r="XBG98" s="56"/>
      <c r="XBH98" s="56"/>
      <c r="XBI98" s="56"/>
      <c r="XBJ98" s="56"/>
      <c r="XBK98" s="56"/>
      <c r="XBL98" s="56"/>
      <c r="XBM98" s="56"/>
      <c r="XBN98" s="56"/>
      <c r="XBO98" s="56"/>
      <c r="XBP98" s="56"/>
      <c r="XBQ98" s="56"/>
      <c r="XBR98" s="56"/>
      <c r="XBS98" s="56"/>
      <c r="XBT98" s="56"/>
      <c r="XBU98" s="56"/>
      <c r="XBV98" s="56"/>
      <c r="XBW98" s="56"/>
      <c r="XBX98" s="56"/>
      <c r="XBY98" s="56"/>
      <c r="XBZ98" s="56"/>
      <c r="XCA98" s="56"/>
      <c r="XCB98" s="56"/>
      <c r="XCC98" s="56"/>
      <c r="XCD98" s="56"/>
      <c r="XCE98" s="56"/>
      <c r="XCF98" s="56"/>
      <c r="XCG98" s="56"/>
      <c r="XCH98" s="56"/>
      <c r="XCI98" s="56"/>
      <c r="XCJ98" s="56"/>
      <c r="XCK98" s="56"/>
      <c r="XCL98" s="56"/>
      <c r="XCM98" s="56"/>
      <c r="XCN98" s="56"/>
      <c r="XCO98" s="56"/>
      <c r="XCP98" s="56"/>
      <c r="XCQ98" s="56"/>
      <c r="XCR98" s="56"/>
      <c r="XCS98" s="56"/>
      <c r="XCT98" s="56"/>
      <c r="XCU98" s="56"/>
      <c r="XCV98" s="56"/>
      <c r="XCW98" s="56"/>
      <c r="XCX98" s="56"/>
      <c r="XCY98" s="56"/>
      <c r="XCZ98" s="56"/>
      <c r="XDA98" s="56"/>
      <c r="XDB98" s="56"/>
      <c r="XDC98" s="56"/>
      <c r="XDD98" s="56"/>
      <c r="XDE98" s="56"/>
      <c r="XDF98" s="56"/>
      <c r="XDG98" s="56"/>
      <c r="XDH98" s="56"/>
      <c r="XDI98" s="56"/>
      <c r="XDJ98" s="56"/>
      <c r="XDK98" s="56"/>
      <c r="XDL98" s="56"/>
      <c r="XDM98" s="56"/>
      <c r="XDN98" s="56"/>
      <c r="XDO98" s="56"/>
      <c r="XDP98" s="56"/>
      <c r="XDQ98" s="56"/>
      <c r="XDR98" s="56"/>
      <c r="XDS98" s="56"/>
      <c r="XDT98" s="56"/>
      <c r="XDU98" s="56"/>
      <c r="XDV98" s="56"/>
      <c r="XDW98" s="56"/>
      <c r="XDX98" s="56"/>
      <c r="XDY98" s="56"/>
      <c r="XDZ98" s="56"/>
      <c r="XEA98" s="56"/>
      <c r="XEB98" s="56"/>
      <c r="XEC98" s="56"/>
      <c r="XED98" s="56"/>
      <c r="XEE98" s="56"/>
      <c r="XEF98" s="56"/>
      <c r="XEG98" s="56"/>
      <c r="XEH98" s="56"/>
      <c r="XEI98" s="56"/>
      <c r="XEJ98" s="56"/>
      <c r="XEK98" s="56"/>
      <c r="XEL98" s="56"/>
      <c r="XEM98" s="56"/>
      <c r="XEN98" s="56"/>
      <c r="XEO98" s="56"/>
      <c r="XEP98" s="56"/>
      <c r="XEQ98" s="56"/>
      <c r="XER98" s="56"/>
      <c r="XES98" s="56"/>
      <c r="XET98" s="56"/>
      <c r="XEU98" s="56"/>
      <c r="XEV98" s="56"/>
      <c r="XEW98" s="56"/>
    </row>
    <row r="99" spans="1:16377" s="23" customFormat="1" ht="56" customHeight="1" x14ac:dyDescent="0.15">
      <c r="A99" s="41"/>
      <c r="B99" s="62"/>
      <c r="C99" s="102" t="s">
        <v>45</v>
      </c>
      <c r="D99" s="102"/>
      <c r="E99" s="102"/>
      <c r="F99" s="102"/>
      <c r="G99" s="102"/>
      <c r="H99" s="59"/>
      <c r="I99" s="60">
        <v>1</v>
      </c>
      <c r="J99" s="60">
        <v>2</v>
      </c>
      <c r="K99" s="60">
        <v>3</v>
      </c>
      <c r="L99" s="60">
        <v>4</v>
      </c>
      <c r="M99" s="60">
        <v>5</v>
      </c>
      <c r="N99" s="60">
        <v>6</v>
      </c>
      <c r="O99" s="60">
        <v>7</v>
      </c>
      <c r="P99" s="60">
        <v>8</v>
      </c>
      <c r="Q99" s="60">
        <v>9</v>
      </c>
      <c r="R99" s="60">
        <v>10</v>
      </c>
      <c r="S99" s="60">
        <v>11</v>
      </c>
      <c r="T99" s="60">
        <v>12</v>
      </c>
      <c r="U99" s="60">
        <v>13</v>
      </c>
      <c r="V99" s="60">
        <v>14</v>
      </c>
      <c r="W99" s="60">
        <v>15</v>
      </c>
      <c r="X99" s="60">
        <v>16</v>
      </c>
      <c r="Y99" s="60">
        <v>17</v>
      </c>
      <c r="Z99" s="89">
        <v>18</v>
      </c>
      <c r="AA99" s="60">
        <v>19</v>
      </c>
      <c r="AB99" s="60">
        <v>20</v>
      </c>
      <c r="AC99" s="60">
        <v>21</v>
      </c>
      <c r="AD99" s="60">
        <v>22</v>
      </c>
      <c r="AE99" s="60">
        <v>23</v>
      </c>
      <c r="AF99" s="60">
        <v>24</v>
      </c>
      <c r="AG99" s="60">
        <v>25</v>
      </c>
      <c r="AH99" s="60">
        <v>26</v>
      </c>
      <c r="AI99" s="60">
        <v>27</v>
      </c>
      <c r="AJ99" s="60">
        <v>28</v>
      </c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1"/>
      <c r="EI99" s="41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1"/>
      <c r="FE99" s="41"/>
      <c r="FF99" s="41"/>
      <c r="FG99" s="41"/>
      <c r="FH99" s="41"/>
      <c r="FI99" s="41"/>
      <c r="FJ99" s="41"/>
      <c r="FK99" s="41"/>
      <c r="FL99" s="41"/>
      <c r="FM99" s="41"/>
      <c r="FN99" s="41"/>
      <c r="FO99" s="41"/>
      <c r="FP99" s="41"/>
      <c r="FQ99" s="41"/>
      <c r="FR99" s="41"/>
      <c r="FS99" s="41"/>
      <c r="FT99" s="41"/>
      <c r="FU99" s="41"/>
      <c r="FV99" s="41"/>
      <c r="FW99" s="41"/>
      <c r="FX99" s="41"/>
      <c r="FY99" s="41"/>
      <c r="FZ99" s="41"/>
      <c r="GA99" s="41"/>
      <c r="GB99" s="41"/>
      <c r="GC99" s="41"/>
      <c r="GD99" s="41"/>
      <c r="GE99" s="41"/>
      <c r="GF99" s="41"/>
      <c r="GG99" s="41"/>
      <c r="GH99" s="41"/>
      <c r="GI99" s="41"/>
      <c r="GJ99" s="41"/>
      <c r="GK99" s="41"/>
      <c r="GL99" s="41"/>
      <c r="GM99" s="41"/>
      <c r="GN99" s="41"/>
      <c r="GO99" s="41"/>
      <c r="GP99" s="41"/>
      <c r="GQ99" s="41"/>
      <c r="GR99" s="41"/>
      <c r="GS99" s="41"/>
      <c r="GT99" s="41"/>
      <c r="GU99" s="41"/>
      <c r="GV99" s="41"/>
      <c r="GW99" s="41"/>
      <c r="GX99" s="41"/>
      <c r="GY99" s="41"/>
      <c r="GZ99" s="41"/>
      <c r="HA99" s="41"/>
      <c r="HB99" s="41"/>
      <c r="HC99" s="41"/>
      <c r="HD99" s="41"/>
      <c r="HE99" s="41"/>
      <c r="HF99" s="41"/>
      <c r="HG99" s="41"/>
      <c r="HH99" s="41"/>
      <c r="HI99" s="41"/>
      <c r="HJ99" s="41"/>
      <c r="HK99" s="41"/>
      <c r="HL99" s="41"/>
      <c r="HM99" s="41"/>
      <c r="HN99" s="41"/>
      <c r="HO99" s="41"/>
      <c r="HP99" s="41"/>
      <c r="HQ99" s="41"/>
      <c r="HR99" s="41"/>
      <c r="HS99" s="41"/>
      <c r="HT99" s="41"/>
      <c r="HU99" s="41"/>
      <c r="HV99" s="41"/>
      <c r="HW99" s="41"/>
      <c r="HX99" s="41"/>
      <c r="HY99" s="41"/>
      <c r="HZ99" s="41"/>
      <c r="IA99" s="41"/>
      <c r="IB99" s="41"/>
      <c r="IC99" s="41"/>
      <c r="ID99" s="41"/>
      <c r="IE99" s="41"/>
      <c r="IF99" s="41"/>
      <c r="IG99" s="41"/>
      <c r="IH99" s="41"/>
      <c r="II99" s="41"/>
      <c r="IJ99" s="41"/>
      <c r="IK99" s="41"/>
      <c r="IL99" s="41"/>
      <c r="IM99" s="41"/>
      <c r="IN99" s="41"/>
      <c r="IO99" s="41"/>
      <c r="IP99" s="41"/>
      <c r="IQ99" s="41"/>
      <c r="IR99" s="41"/>
      <c r="IS99" s="41"/>
      <c r="IT99" s="41"/>
      <c r="IU99" s="41"/>
      <c r="IV99" s="41"/>
      <c r="IW99" s="41"/>
      <c r="IX99" s="41"/>
      <c r="IY99" s="41"/>
      <c r="IZ99" s="41"/>
      <c r="JA99" s="41"/>
      <c r="JB99" s="41"/>
      <c r="JC99" s="41"/>
      <c r="JD99" s="41"/>
      <c r="JE99" s="41"/>
      <c r="JF99" s="41"/>
      <c r="JG99" s="41"/>
      <c r="JH99" s="41"/>
      <c r="JI99" s="41"/>
      <c r="JJ99" s="41"/>
      <c r="JK99" s="41"/>
      <c r="JL99" s="41"/>
      <c r="JM99" s="41"/>
      <c r="JN99" s="41"/>
      <c r="JO99" s="41"/>
      <c r="JP99" s="41"/>
      <c r="JQ99" s="41"/>
      <c r="JR99" s="41"/>
      <c r="JS99" s="41"/>
      <c r="JT99" s="41"/>
      <c r="JU99" s="41"/>
      <c r="JV99" s="41"/>
      <c r="JW99" s="41"/>
      <c r="JX99" s="41"/>
      <c r="JY99" s="41"/>
      <c r="JZ99" s="41"/>
      <c r="KA99" s="41"/>
      <c r="KB99" s="41"/>
      <c r="KC99" s="41"/>
      <c r="KD99" s="41"/>
      <c r="KE99" s="41"/>
      <c r="KF99" s="41"/>
      <c r="KG99" s="41"/>
      <c r="KH99" s="41"/>
      <c r="KI99" s="41"/>
      <c r="KJ99" s="41"/>
      <c r="KK99" s="41"/>
      <c r="KL99" s="41"/>
      <c r="KM99" s="41"/>
      <c r="KN99" s="41"/>
      <c r="KO99" s="41"/>
      <c r="KP99" s="41"/>
      <c r="KQ99" s="41"/>
      <c r="KR99" s="41"/>
      <c r="KS99" s="41"/>
      <c r="KT99" s="41"/>
      <c r="KU99" s="41"/>
      <c r="KV99" s="41"/>
      <c r="KW99" s="41"/>
      <c r="KX99" s="41"/>
      <c r="KY99" s="41"/>
      <c r="KZ99" s="41"/>
      <c r="LA99" s="41"/>
      <c r="LB99" s="41"/>
      <c r="LC99" s="41"/>
      <c r="LD99" s="41"/>
      <c r="LE99" s="41"/>
      <c r="LF99" s="41"/>
      <c r="LG99" s="41"/>
      <c r="LH99" s="41"/>
      <c r="LI99" s="41"/>
      <c r="LJ99" s="41"/>
      <c r="LK99" s="41"/>
      <c r="LL99" s="41"/>
      <c r="LM99" s="41"/>
      <c r="LN99" s="41"/>
      <c r="LO99" s="41"/>
      <c r="LP99" s="41"/>
      <c r="LQ99" s="41"/>
      <c r="LR99" s="41"/>
      <c r="LS99" s="41"/>
      <c r="LT99" s="41"/>
      <c r="LU99" s="41"/>
      <c r="LV99" s="41"/>
      <c r="LW99" s="41"/>
      <c r="LX99" s="41"/>
      <c r="LY99" s="41"/>
      <c r="LZ99" s="41"/>
      <c r="MA99" s="41"/>
      <c r="MB99" s="41"/>
      <c r="MC99" s="41"/>
      <c r="MD99" s="41"/>
      <c r="ME99" s="41"/>
      <c r="MF99" s="41"/>
      <c r="MG99" s="41"/>
      <c r="MH99" s="41"/>
      <c r="MI99" s="41"/>
      <c r="MJ99" s="41"/>
      <c r="MK99" s="41"/>
      <c r="ML99" s="41"/>
      <c r="MM99" s="41"/>
      <c r="MN99" s="41"/>
      <c r="MO99" s="41"/>
      <c r="MP99" s="41"/>
      <c r="MQ99" s="41"/>
      <c r="MR99" s="41"/>
      <c r="MS99" s="41"/>
      <c r="MT99" s="41"/>
      <c r="MU99" s="41"/>
      <c r="MV99" s="41"/>
      <c r="MW99" s="41"/>
      <c r="MX99" s="41"/>
      <c r="MY99" s="41"/>
      <c r="MZ99" s="41"/>
      <c r="NA99" s="41"/>
      <c r="NB99" s="41"/>
      <c r="NC99" s="41"/>
      <c r="ND99" s="41"/>
      <c r="NE99" s="41"/>
      <c r="NF99" s="41"/>
      <c r="NG99" s="41"/>
      <c r="NH99" s="41"/>
      <c r="NI99" s="41"/>
      <c r="NJ99" s="41"/>
      <c r="NK99" s="41"/>
      <c r="NL99" s="41"/>
      <c r="NM99" s="41"/>
      <c r="NN99" s="41"/>
      <c r="NO99" s="41"/>
      <c r="NP99" s="41"/>
      <c r="NQ99" s="41"/>
      <c r="NR99" s="41"/>
      <c r="NS99" s="41"/>
      <c r="NT99" s="41"/>
      <c r="NU99" s="41"/>
      <c r="NV99" s="41"/>
      <c r="NW99" s="41"/>
      <c r="NX99" s="41"/>
      <c r="NY99" s="41"/>
      <c r="NZ99" s="41"/>
      <c r="OA99" s="41"/>
      <c r="OB99" s="41"/>
      <c r="OC99" s="41"/>
      <c r="OD99" s="41"/>
      <c r="OE99" s="41"/>
      <c r="OF99" s="41"/>
      <c r="OG99" s="41"/>
      <c r="OH99" s="41"/>
      <c r="OI99" s="41"/>
      <c r="OJ99" s="41"/>
      <c r="OK99" s="41"/>
      <c r="OL99" s="41"/>
      <c r="OM99" s="41"/>
      <c r="ON99" s="41"/>
      <c r="OO99" s="41"/>
      <c r="OP99" s="41"/>
      <c r="OQ99" s="41"/>
      <c r="OR99" s="41"/>
      <c r="OS99" s="41"/>
      <c r="OT99" s="41"/>
      <c r="OU99" s="41"/>
      <c r="OV99" s="41"/>
      <c r="OW99" s="41"/>
      <c r="OX99" s="41"/>
      <c r="OY99" s="41"/>
      <c r="OZ99" s="41"/>
      <c r="PA99" s="41"/>
      <c r="PB99" s="41"/>
      <c r="PC99" s="41"/>
      <c r="PD99" s="41"/>
      <c r="PE99" s="41"/>
      <c r="PF99" s="41"/>
      <c r="PG99" s="41"/>
      <c r="PH99" s="41"/>
      <c r="PI99" s="41"/>
      <c r="PJ99" s="41"/>
      <c r="PK99" s="41"/>
      <c r="PL99" s="41"/>
      <c r="PM99" s="41"/>
      <c r="PN99" s="41"/>
      <c r="PO99" s="41"/>
      <c r="PP99" s="41"/>
      <c r="PQ99" s="41"/>
      <c r="PR99" s="41"/>
      <c r="PS99" s="41"/>
      <c r="PT99" s="41"/>
      <c r="PU99" s="41"/>
      <c r="PV99" s="41"/>
      <c r="PW99" s="41"/>
      <c r="PX99" s="41"/>
      <c r="PY99" s="41"/>
      <c r="PZ99" s="41"/>
      <c r="QA99" s="41"/>
      <c r="QB99" s="41"/>
      <c r="QC99" s="41"/>
      <c r="QD99" s="41"/>
      <c r="QE99" s="41"/>
      <c r="QF99" s="41"/>
      <c r="QG99" s="41"/>
      <c r="QH99" s="41"/>
      <c r="QI99" s="41"/>
      <c r="QJ99" s="41"/>
      <c r="QK99" s="41"/>
      <c r="QL99" s="41"/>
      <c r="QM99" s="41"/>
      <c r="QN99" s="41"/>
      <c r="QO99" s="41"/>
      <c r="QP99" s="41"/>
      <c r="QQ99" s="41"/>
      <c r="QR99" s="41"/>
      <c r="QS99" s="41"/>
      <c r="QT99" s="41"/>
      <c r="QU99" s="41"/>
      <c r="QV99" s="41"/>
      <c r="QW99" s="41"/>
      <c r="QX99" s="41"/>
      <c r="QY99" s="41"/>
      <c r="QZ99" s="41"/>
      <c r="RA99" s="41"/>
      <c r="RB99" s="41"/>
      <c r="RC99" s="41"/>
      <c r="RD99" s="41"/>
      <c r="RE99" s="41"/>
      <c r="RF99" s="41"/>
      <c r="RG99" s="41"/>
      <c r="RH99" s="41"/>
      <c r="RI99" s="41"/>
      <c r="RJ99" s="41"/>
      <c r="RK99" s="41"/>
      <c r="RL99" s="41"/>
      <c r="RM99" s="41"/>
      <c r="RN99" s="41"/>
      <c r="RO99" s="41"/>
      <c r="RP99" s="41"/>
      <c r="RQ99" s="41"/>
      <c r="RR99" s="41"/>
      <c r="RS99" s="41"/>
      <c r="RT99" s="41"/>
      <c r="RU99" s="41"/>
      <c r="RV99" s="41"/>
      <c r="RW99" s="41"/>
      <c r="RX99" s="41"/>
      <c r="RY99" s="41"/>
      <c r="RZ99" s="41"/>
      <c r="SA99" s="41"/>
      <c r="SB99" s="41"/>
      <c r="SC99" s="41"/>
      <c r="SD99" s="41"/>
      <c r="SE99" s="41"/>
      <c r="SF99" s="41"/>
      <c r="SG99" s="41"/>
      <c r="SH99" s="41"/>
      <c r="SI99" s="41"/>
      <c r="SJ99" s="41"/>
      <c r="SK99" s="41"/>
      <c r="SL99" s="41"/>
      <c r="SM99" s="41"/>
      <c r="SN99" s="41"/>
      <c r="SO99" s="41"/>
      <c r="SP99" s="41"/>
      <c r="SQ99" s="41"/>
      <c r="SR99" s="41"/>
      <c r="SS99" s="41"/>
      <c r="ST99" s="41"/>
      <c r="SU99" s="41"/>
      <c r="SV99" s="41"/>
      <c r="SW99" s="41"/>
      <c r="SX99" s="41"/>
      <c r="SY99" s="41"/>
      <c r="SZ99" s="41"/>
      <c r="TA99" s="41"/>
      <c r="TB99" s="41"/>
      <c r="TC99" s="41"/>
      <c r="TD99" s="41"/>
      <c r="TE99" s="41"/>
      <c r="TF99" s="41"/>
      <c r="TG99" s="41"/>
      <c r="TH99" s="41"/>
      <c r="TI99" s="41"/>
      <c r="TJ99" s="41"/>
      <c r="TK99" s="41"/>
      <c r="TL99" s="41"/>
      <c r="TM99" s="41"/>
      <c r="TN99" s="41"/>
      <c r="TO99" s="41"/>
      <c r="TP99" s="41"/>
      <c r="TQ99" s="41"/>
      <c r="TR99" s="41"/>
      <c r="TS99" s="41"/>
      <c r="TT99" s="41"/>
      <c r="TU99" s="41"/>
      <c r="TV99" s="41"/>
      <c r="TW99" s="41"/>
      <c r="TX99" s="41"/>
      <c r="TY99" s="41"/>
      <c r="TZ99" s="41"/>
      <c r="UA99" s="41"/>
      <c r="UB99" s="41"/>
      <c r="UC99" s="41"/>
      <c r="UD99" s="41"/>
      <c r="UE99" s="41"/>
      <c r="UF99" s="41"/>
      <c r="UG99" s="41"/>
      <c r="UH99" s="41"/>
      <c r="UI99" s="41"/>
      <c r="UJ99" s="41"/>
      <c r="UK99" s="41"/>
      <c r="UL99" s="41"/>
      <c r="UM99" s="41"/>
      <c r="UN99" s="41"/>
      <c r="UO99" s="41"/>
      <c r="UP99" s="41"/>
      <c r="UQ99" s="41"/>
      <c r="UR99" s="41"/>
      <c r="US99" s="41"/>
      <c r="UT99" s="41"/>
      <c r="UU99" s="41"/>
      <c r="UV99" s="41"/>
      <c r="UW99" s="41"/>
      <c r="UX99" s="41"/>
      <c r="UY99" s="41"/>
      <c r="UZ99" s="41"/>
      <c r="VA99" s="41"/>
      <c r="VB99" s="41"/>
      <c r="VC99" s="41"/>
      <c r="VD99" s="41"/>
      <c r="VE99" s="41"/>
      <c r="VF99" s="41"/>
      <c r="VG99" s="41"/>
      <c r="VH99" s="41"/>
      <c r="VI99" s="41"/>
      <c r="VJ99" s="41"/>
      <c r="VK99" s="41"/>
      <c r="VL99" s="41"/>
      <c r="VM99" s="41"/>
      <c r="VN99" s="41"/>
      <c r="VO99" s="41"/>
      <c r="VP99" s="41"/>
      <c r="VQ99" s="41"/>
      <c r="VR99" s="41"/>
      <c r="VS99" s="41"/>
      <c r="VT99" s="41"/>
      <c r="VU99" s="41"/>
      <c r="VV99" s="41"/>
      <c r="VW99" s="41"/>
      <c r="VX99" s="41"/>
      <c r="VY99" s="41"/>
      <c r="VZ99" s="41"/>
      <c r="WA99" s="41"/>
      <c r="WB99" s="41"/>
      <c r="WC99" s="41"/>
      <c r="WD99" s="41"/>
      <c r="WE99" s="41"/>
      <c r="WF99" s="41"/>
      <c r="WG99" s="41"/>
      <c r="WH99" s="41"/>
      <c r="WI99" s="41"/>
      <c r="WJ99" s="41"/>
      <c r="WK99" s="41"/>
      <c r="WL99" s="41"/>
      <c r="WM99" s="41"/>
      <c r="WN99" s="41"/>
      <c r="WO99" s="41"/>
      <c r="WP99" s="41"/>
      <c r="WQ99" s="41"/>
      <c r="WR99" s="41"/>
      <c r="WS99" s="41"/>
      <c r="WT99" s="41"/>
      <c r="WU99" s="41"/>
      <c r="WV99" s="41"/>
      <c r="WW99" s="41"/>
      <c r="WX99" s="41"/>
      <c r="WY99" s="41"/>
      <c r="WZ99" s="41"/>
      <c r="XA99" s="41"/>
      <c r="XB99" s="41"/>
      <c r="XC99" s="41"/>
      <c r="XD99" s="41"/>
      <c r="XE99" s="41"/>
      <c r="XF99" s="41"/>
      <c r="XG99" s="41"/>
      <c r="XH99" s="41"/>
      <c r="XI99" s="41"/>
      <c r="XJ99" s="41"/>
      <c r="XK99" s="41"/>
      <c r="XL99" s="41"/>
      <c r="XM99" s="41"/>
      <c r="XN99" s="41"/>
      <c r="XO99" s="41"/>
      <c r="XP99" s="41"/>
      <c r="XQ99" s="41"/>
      <c r="XR99" s="41"/>
      <c r="XS99" s="41"/>
      <c r="XT99" s="41"/>
      <c r="XU99" s="41"/>
      <c r="XV99" s="41"/>
      <c r="XW99" s="41"/>
      <c r="XX99" s="41"/>
      <c r="XY99" s="41"/>
      <c r="XZ99" s="41"/>
      <c r="YA99" s="41"/>
      <c r="YB99" s="41"/>
      <c r="YC99" s="41"/>
      <c r="YD99" s="41"/>
      <c r="YE99" s="41"/>
      <c r="YF99" s="41"/>
      <c r="YG99" s="41"/>
      <c r="YH99" s="41"/>
      <c r="YI99" s="41"/>
      <c r="YJ99" s="41"/>
      <c r="YK99" s="41"/>
      <c r="YL99" s="41"/>
      <c r="YM99" s="41"/>
      <c r="YN99" s="41"/>
      <c r="YO99" s="41"/>
      <c r="YP99" s="41"/>
      <c r="YQ99" s="41"/>
      <c r="YR99" s="41"/>
      <c r="YS99" s="41"/>
      <c r="YT99" s="41"/>
      <c r="YU99" s="41"/>
      <c r="YV99" s="41"/>
      <c r="YW99" s="41"/>
      <c r="YX99" s="41"/>
      <c r="YY99" s="41"/>
      <c r="YZ99" s="41"/>
      <c r="ZA99" s="41"/>
      <c r="ZB99" s="41"/>
      <c r="ZC99" s="41"/>
      <c r="ZD99" s="41"/>
      <c r="ZE99" s="41"/>
      <c r="ZF99" s="41"/>
      <c r="ZG99" s="41"/>
      <c r="ZH99" s="41"/>
      <c r="ZI99" s="41"/>
      <c r="ZJ99" s="41"/>
      <c r="ZK99" s="41"/>
      <c r="ZL99" s="41"/>
      <c r="ZM99" s="41"/>
      <c r="ZN99" s="41"/>
      <c r="ZO99" s="41"/>
      <c r="ZP99" s="41"/>
      <c r="ZQ99" s="41"/>
      <c r="ZR99" s="41"/>
      <c r="ZS99" s="41"/>
      <c r="ZT99" s="41"/>
      <c r="ZU99" s="41"/>
      <c r="ZV99" s="41"/>
      <c r="ZW99" s="41"/>
      <c r="ZX99" s="41"/>
      <c r="ZY99" s="41"/>
      <c r="ZZ99" s="41"/>
      <c r="AAA99" s="41"/>
      <c r="AAB99" s="41"/>
      <c r="AAC99" s="41"/>
      <c r="AAD99" s="41"/>
      <c r="AAE99" s="41"/>
      <c r="AAF99" s="41"/>
      <c r="AAG99" s="41"/>
      <c r="AAH99" s="41"/>
      <c r="AAI99" s="41"/>
      <c r="AAJ99" s="41"/>
      <c r="AAK99" s="41"/>
      <c r="AAL99" s="41"/>
      <c r="AAM99" s="41"/>
      <c r="AAN99" s="41"/>
      <c r="AAO99" s="41"/>
      <c r="AAP99" s="41"/>
      <c r="AAQ99" s="41"/>
      <c r="AAR99" s="41"/>
      <c r="AAS99" s="41"/>
      <c r="AAT99" s="41"/>
      <c r="AAU99" s="41"/>
      <c r="AAV99" s="41"/>
      <c r="AAW99" s="41"/>
      <c r="AAX99" s="41"/>
      <c r="AAY99" s="41"/>
      <c r="AAZ99" s="41"/>
      <c r="ABA99" s="41"/>
      <c r="ABB99" s="41"/>
      <c r="ABC99" s="41"/>
      <c r="ABD99" s="41"/>
      <c r="ABE99" s="41"/>
      <c r="ABF99" s="41"/>
      <c r="ABG99" s="41"/>
      <c r="ABH99" s="41"/>
      <c r="ABI99" s="41"/>
      <c r="ABJ99" s="41"/>
      <c r="ABK99" s="41"/>
      <c r="ABL99" s="41"/>
      <c r="ABM99" s="41"/>
      <c r="ABN99" s="41"/>
      <c r="ABO99" s="41"/>
      <c r="ABP99" s="41"/>
      <c r="ABQ99" s="41"/>
      <c r="ABR99" s="41"/>
      <c r="ABS99" s="41"/>
      <c r="ABT99" s="41"/>
      <c r="ABU99" s="41"/>
      <c r="ABV99" s="41"/>
      <c r="ABW99" s="41"/>
      <c r="ABX99" s="41"/>
      <c r="ABY99" s="41"/>
      <c r="ABZ99" s="41"/>
      <c r="ACA99" s="41"/>
      <c r="ACB99" s="41"/>
      <c r="ACC99" s="41"/>
      <c r="ACD99" s="41"/>
      <c r="ACE99" s="41"/>
      <c r="ACF99" s="41"/>
      <c r="ACG99" s="41"/>
      <c r="ACH99" s="41"/>
      <c r="ACI99" s="41"/>
      <c r="ACJ99" s="41"/>
      <c r="ACK99" s="41"/>
      <c r="ACL99" s="41"/>
      <c r="ACM99" s="41"/>
      <c r="ACN99" s="41"/>
      <c r="ACO99" s="41"/>
      <c r="ACP99" s="41"/>
      <c r="ACQ99" s="41"/>
      <c r="ACR99" s="41"/>
      <c r="ACS99" s="41"/>
      <c r="ACT99" s="41"/>
      <c r="ACU99" s="41"/>
      <c r="ACV99" s="41"/>
      <c r="ACW99" s="41"/>
      <c r="ACX99" s="41"/>
      <c r="ACY99" s="41"/>
      <c r="ACZ99" s="41"/>
      <c r="ADA99" s="41"/>
      <c r="ADB99" s="41"/>
      <c r="ADC99" s="41"/>
      <c r="ADD99" s="41"/>
      <c r="ADE99" s="41"/>
      <c r="ADF99" s="41"/>
      <c r="ADG99" s="41"/>
      <c r="ADH99" s="41"/>
      <c r="ADI99" s="41"/>
      <c r="ADJ99" s="41"/>
      <c r="ADK99" s="41"/>
      <c r="ADL99" s="41"/>
      <c r="ADM99" s="41"/>
      <c r="ADN99" s="41"/>
      <c r="ADO99" s="41"/>
      <c r="ADP99" s="41"/>
      <c r="ADQ99" s="41"/>
      <c r="ADR99" s="41"/>
      <c r="ADS99" s="41"/>
      <c r="ADT99" s="41"/>
      <c r="ADU99" s="41"/>
      <c r="ADV99" s="41"/>
      <c r="ADW99" s="41"/>
      <c r="ADX99" s="41"/>
      <c r="ADY99" s="41"/>
      <c r="ADZ99" s="41"/>
      <c r="AEA99" s="41"/>
      <c r="AEB99" s="41"/>
      <c r="AEC99" s="41"/>
      <c r="AED99" s="41"/>
      <c r="AEE99" s="41"/>
      <c r="AEF99" s="41"/>
      <c r="AEG99" s="41"/>
      <c r="AEH99" s="41"/>
      <c r="AEI99" s="41"/>
      <c r="AEJ99" s="41"/>
      <c r="AEK99" s="41"/>
      <c r="AEL99" s="41"/>
      <c r="AEM99" s="41"/>
      <c r="AEN99" s="41"/>
      <c r="AEO99" s="41"/>
      <c r="AEP99" s="41"/>
      <c r="AEQ99" s="41"/>
      <c r="AER99" s="41"/>
      <c r="AES99" s="41"/>
      <c r="AET99" s="41"/>
      <c r="AEU99" s="41"/>
      <c r="AEV99" s="41"/>
      <c r="AEW99" s="41"/>
      <c r="AEX99" s="41"/>
      <c r="AEY99" s="41"/>
      <c r="AEZ99" s="41"/>
      <c r="AFA99" s="41"/>
      <c r="AFB99" s="41"/>
      <c r="AFC99" s="41"/>
      <c r="AFD99" s="41"/>
      <c r="AFE99" s="41"/>
      <c r="AFF99" s="41"/>
      <c r="AFG99" s="41"/>
      <c r="AFH99" s="41"/>
      <c r="AFI99" s="41"/>
      <c r="AFJ99" s="41"/>
      <c r="AFK99" s="41"/>
      <c r="AFL99" s="41"/>
      <c r="AFM99" s="41"/>
      <c r="AFN99" s="41"/>
      <c r="AFO99" s="41"/>
      <c r="AFP99" s="41"/>
      <c r="AFQ99" s="41"/>
      <c r="AFR99" s="41"/>
      <c r="AFS99" s="41"/>
      <c r="AFT99" s="41"/>
      <c r="AFU99" s="41"/>
      <c r="AFV99" s="41"/>
      <c r="AFW99" s="41"/>
      <c r="AFX99" s="41"/>
      <c r="AFY99" s="41"/>
      <c r="AFZ99" s="41"/>
      <c r="AGA99" s="41"/>
      <c r="AGB99" s="41"/>
      <c r="AGC99" s="41"/>
      <c r="AGD99" s="41"/>
      <c r="AGE99" s="41"/>
      <c r="AGF99" s="41"/>
      <c r="AGG99" s="41"/>
      <c r="AGH99" s="41"/>
      <c r="AGI99" s="41"/>
      <c r="AGJ99" s="41"/>
      <c r="AGK99" s="41"/>
      <c r="AGL99" s="41"/>
      <c r="AGM99" s="41"/>
      <c r="AGN99" s="41"/>
      <c r="AGO99" s="41"/>
      <c r="AGP99" s="41"/>
      <c r="AGQ99" s="41"/>
      <c r="AGR99" s="41"/>
      <c r="AGS99" s="41"/>
      <c r="AGT99" s="41"/>
      <c r="AGU99" s="41"/>
      <c r="AGV99" s="41"/>
      <c r="AGW99" s="41"/>
      <c r="AGX99" s="41"/>
      <c r="AGY99" s="41"/>
      <c r="AGZ99" s="41"/>
      <c r="AHA99" s="41"/>
      <c r="AHB99" s="41"/>
      <c r="AHC99" s="41"/>
      <c r="AHD99" s="41"/>
      <c r="AHE99" s="41"/>
      <c r="AHF99" s="41"/>
      <c r="AHG99" s="41"/>
      <c r="AHH99" s="41"/>
      <c r="AHI99" s="41"/>
      <c r="AHJ99" s="41"/>
      <c r="AHK99" s="41"/>
      <c r="AHL99" s="41"/>
      <c r="AHM99" s="41"/>
      <c r="AHN99" s="41"/>
      <c r="AHO99" s="41"/>
      <c r="AHP99" s="41"/>
      <c r="AHQ99" s="41"/>
      <c r="AHR99" s="41"/>
      <c r="AHS99" s="41"/>
      <c r="AHT99" s="41"/>
      <c r="AHU99" s="41"/>
      <c r="AHV99" s="41"/>
      <c r="AHW99" s="41"/>
      <c r="AHX99" s="41"/>
      <c r="AHY99" s="41"/>
      <c r="AHZ99" s="41"/>
      <c r="AIA99" s="41"/>
      <c r="AIB99" s="41"/>
      <c r="AIC99" s="41"/>
      <c r="AID99" s="41"/>
      <c r="AIE99" s="41"/>
      <c r="AIF99" s="41"/>
      <c r="AIG99" s="41"/>
      <c r="AIH99" s="41"/>
      <c r="AII99" s="41"/>
      <c r="AIJ99" s="41"/>
      <c r="AIK99" s="41"/>
      <c r="AIL99" s="41"/>
      <c r="AIM99" s="41"/>
      <c r="AIN99" s="41"/>
      <c r="AIO99" s="41"/>
      <c r="AIP99" s="41"/>
      <c r="AIQ99" s="41"/>
      <c r="AIR99" s="41"/>
      <c r="AIS99" s="41"/>
      <c r="AIT99" s="41"/>
      <c r="AIU99" s="41"/>
      <c r="AIV99" s="41"/>
      <c r="AIW99" s="41"/>
      <c r="AIX99" s="41"/>
      <c r="AIY99" s="41"/>
      <c r="AIZ99" s="41"/>
      <c r="AJA99" s="41"/>
      <c r="AJB99" s="41"/>
      <c r="AJC99" s="41"/>
      <c r="AJD99" s="41"/>
      <c r="AJE99" s="41"/>
      <c r="AJF99" s="41"/>
      <c r="AJG99" s="41"/>
      <c r="AJH99" s="41"/>
      <c r="AJI99" s="41"/>
      <c r="AJJ99" s="41"/>
      <c r="AJK99" s="41"/>
      <c r="AJL99" s="41"/>
      <c r="AJM99" s="41"/>
      <c r="AJN99" s="41"/>
      <c r="AJO99" s="41"/>
      <c r="AJP99" s="41"/>
      <c r="AJQ99" s="41"/>
      <c r="AJR99" s="41"/>
      <c r="AJS99" s="41"/>
      <c r="AJT99" s="41"/>
      <c r="AJU99" s="41"/>
      <c r="AJV99" s="41"/>
      <c r="AJW99" s="41"/>
      <c r="AJX99" s="41"/>
      <c r="AJY99" s="41"/>
      <c r="AJZ99" s="41"/>
      <c r="AKA99" s="41"/>
      <c r="AKB99" s="41"/>
      <c r="AKC99" s="41"/>
      <c r="AKD99" s="41"/>
      <c r="AKE99" s="41"/>
      <c r="AKF99" s="41"/>
      <c r="AKG99" s="41"/>
      <c r="AKH99" s="41"/>
      <c r="AKI99" s="41"/>
      <c r="AKJ99" s="41"/>
      <c r="AKK99" s="41"/>
      <c r="AKL99" s="41"/>
      <c r="AKM99" s="41"/>
      <c r="AKN99" s="41"/>
      <c r="AKO99" s="41"/>
      <c r="AKP99" s="41"/>
      <c r="AKQ99" s="41"/>
      <c r="AKR99" s="41"/>
      <c r="AKS99" s="41"/>
      <c r="AKT99" s="41"/>
      <c r="AKU99" s="41"/>
      <c r="AKV99" s="41"/>
      <c r="AKW99" s="41"/>
      <c r="AKX99" s="41"/>
      <c r="AKY99" s="41"/>
      <c r="AKZ99" s="41"/>
      <c r="ALA99" s="41"/>
      <c r="ALB99" s="41"/>
      <c r="ALC99" s="41"/>
      <c r="ALD99" s="41"/>
      <c r="ALE99" s="41"/>
      <c r="ALF99" s="41"/>
      <c r="ALG99" s="41"/>
      <c r="ALH99" s="41"/>
      <c r="ALI99" s="41"/>
      <c r="ALJ99" s="41"/>
      <c r="ALK99" s="41"/>
      <c r="ALL99" s="41"/>
      <c r="ALM99" s="41"/>
      <c r="ALN99" s="41"/>
      <c r="ALO99" s="41"/>
      <c r="ALP99" s="41"/>
      <c r="ALQ99" s="41"/>
      <c r="ALR99" s="41"/>
      <c r="ALS99" s="41"/>
      <c r="ALT99" s="41"/>
      <c r="ALU99" s="41"/>
      <c r="ALV99" s="41"/>
      <c r="ALW99" s="41"/>
      <c r="ALX99" s="41"/>
      <c r="ALY99" s="41"/>
      <c r="ALZ99" s="41"/>
      <c r="AMA99" s="41"/>
      <c r="AMB99" s="41"/>
      <c r="AMC99" s="41"/>
      <c r="AMD99" s="41"/>
      <c r="AME99" s="41"/>
      <c r="AMF99" s="41"/>
      <c r="AMG99" s="41"/>
      <c r="AMH99" s="41"/>
      <c r="AMI99" s="41"/>
      <c r="AMJ99" s="41"/>
      <c r="AMK99" s="41"/>
      <c r="AML99" s="41"/>
      <c r="AMM99" s="41"/>
      <c r="AMN99" s="41"/>
      <c r="AMO99" s="41"/>
      <c r="AMP99" s="41"/>
      <c r="AMQ99" s="41"/>
      <c r="AMR99" s="41"/>
      <c r="AMS99" s="41"/>
      <c r="AMT99" s="41"/>
      <c r="AMU99" s="41"/>
      <c r="AMV99" s="41"/>
      <c r="AMW99" s="41"/>
      <c r="AMX99" s="41"/>
      <c r="AMY99" s="41"/>
      <c r="AMZ99" s="41"/>
      <c r="ANA99" s="41"/>
      <c r="ANB99" s="41"/>
      <c r="ANC99" s="41"/>
      <c r="AND99" s="41"/>
      <c r="ANE99" s="41"/>
      <c r="ANF99" s="41"/>
      <c r="ANG99" s="41"/>
      <c r="ANH99" s="41"/>
      <c r="ANI99" s="41"/>
      <c r="ANJ99" s="41"/>
      <c r="ANK99" s="41"/>
      <c r="ANL99" s="41"/>
      <c r="ANM99" s="41"/>
      <c r="ANN99" s="41"/>
      <c r="ANO99" s="41"/>
      <c r="ANP99" s="41"/>
      <c r="ANQ99" s="41"/>
      <c r="ANR99" s="41"/>
      <c r="ANS99" s="41"/>
      <c r="ANT99" s="41"/>
      <c r="ANU99" s="41"/>
      <c r="ANV99" s="41"/>
      <c r="ANW99" s="41"/>
      <c r="ANX99" s="41"/>
      <c r="ANY99" s="41"/>
      <c r="ANZ99" s="41"/>
      <c r="AOA99" s="41"/>
      <c r="AOB99" s="41"/>
      <c r="AOC99" s="41"/>
      <c r="AOD99" s="41"/>
      <c r="AOE99" s="41"/>
      <c r="AOF99" s="41"/>
      <c r="AOG99" s="41"/>
      <c r="AOH99" s="41"/>
      <c r="AOI99" s="41"/>
      <c r="AOJ99" s="41"/>
      <c r="AOK99" s="41"/>
      <c r="AOL99" s="41"/>
      <c r="AOM99" s="41"/>
      <c r="AON99" s="41"/>
      <c r="AOO99" s="41"/>
      <c r="AOP99" s="41"/>
      <c r="AOQ99" s="41"/>
      <c r="AOR99" s="41"/>
      <c r="AOS99" s="41"/>
      <c r="AOT99" s="41"/>
      <c r="AOU99" s="41"/>
      <c r="AOV99" s="41"/>
      <c r="AOW99" s="41"/>
      <c r="AOX99" s="41"/>
      <c r="AOY99" s="41"/>
      <c r="AOZ99" s="41"/>
      <c r="APA99" s="41"/>
      <c r="APB99" s="41"/>
      <c r="APC99" s="41"/>
      <c r="APD99" s="41"/>
      <c r="APE99" s="41"/>
      <c r="APF99" s="41"/>
      <c r="APG99" s="41"/>
      <c r="APH99" s="41"/>
      <c r="API99" s="41"/>
      <c r="APJ99" s="41"/>
      <c r="APK99" s="41"/>
      <c r="APL99" s="41"/>
      <c r="APM99" s="41"/>
      <c r="APN99" s="41"/>
      <c r="APO99" s="41"/>
      <c r="APP99" s="41"/>
      <c r="APQ99" s="41"/>
      <c r="APR99" s="41"/>
      <c r="APS99" s="41"/>
      <c r="APT99" s="41"/>
      <c r="APU99" s="41"/>
      <c r="APV99" s="41"/>
      <c r="APW99" s="41"/>
      <c r="APX99" s="41"/>
      <c r="APY99" s="41"/>
      <c r="APZ99" s="41"/>
      <c r="AQA99" s="41"/>
      <c r="AQB99" s="41"/>
      <c r="AQC99" s="41"/>
      <c r="AQD99" s="41"/>
      <c r="AQE99" s="41"/>
      <c r="AQF99" s="41"/>
      <c r="AQG99" s="41"/>
      <c r="AQH99" s="41"/>
      <c r="AQI99" s="41"/>
      <c r="AQJ99" s="41"/>
      <c r="AQK99" s="41"/>
      <c r="AQL99" s="41"/>
      <c r="AQM99" s="41"/>
      <c r="AQN99" s="41"/>
      <c r="AQO99" s="41"/>
      <c r="AQP99" s="41"/>
      <c r="AQQ99" s="41"/>
      <c r="AQR99" s="41"/>
      <c r="AQS99" s="41"/>
      <c r="AQT99" s="41"/>
      <c r="AQU99" s="41"/>
      <c r="AQV99" s="41"/>
      <c r="AQW99" s="41"/>
      <c r="AQX99" s="41"/>
      <c r="AQY99" s="41"/>
      <c r="AQZ99" s="41"/>
      <c r="ARA99" s="41"/>
      <c r="ARB99" s="41"/>
      <c r="ARC99" s="41"/>
      <c r="ARD99" s="41"/>
      <c r="ARE99" s="41"/>
      <c r="ARF99" s="41"/>
      <c r="ARG99" s="41"/>
      <c r="ARH99" s="41"/>
      <c r="ARI99" s="41"/>
      <c r="ARJ99" s="41"/>
      <c r="ARK99" s="41"/>
      <c r="ARL99" s="41"/>
      <c r="ARM99" s="41"/>
      <c r="ARN99" s="41"/>
      <c r="ARO99" s="41"/>
      <c r="ARP99" s="41"/>
      <c r="ARQ99" s="41"/>
      <c r="ARR99" s="41"/>
      <c r="ARS99" s="41"/>
      <c r="ART99" s="41"/>
      <c r="ARU99" s="41"/>
      <c r="ARV99" s="41"/>
      <c r="ARW99" s="41"/>
      <c r="ARX99" s="41"/>
      <c r="ARY99" s="41"/>
      <c r="ARZ99" s="41"/>
      <c r="ASA99" s="41"/>
      <c r="ASB99" s="41"/>
      <c r="ASC99" s="41"/>
      <c r="ASD99" s="41"/>
      <c r="ASE99" s="41"/>
      <c r="ASF99" s="41"/>
      <c r="ASG99" s="41"/>
      <c r="ASH99" s="41"/>
      <c r="ASI99" s="41"/>
      <c r="ASJ99" s="41"/>
      <c r="ASK99" s="41"/>
      <c r="ASL99" s="41"/>
      <c r="ASM99" s="41"/>
      <c r="ASN99" s="41"/>
      <c r="ASO99" s="41"/>
      <c r="ASP99" s="41"/>
      <c r="ASQ99" s="41"/>
      <c r="ASR99" s="41"/>
      <c r="ASS99" s="41"/>
      <c r="AST99" s="41"/>
      <c r="ASU99" s="41"/>
      <c r="ASV99" s="41"/>
      <c r="ASW99" s="41"/>
      <c r="ASX99" s="41"/>
      <c r="ASY99" s="41"/>
      <c r="ASZ99" s="41"/>
      <c r="ATA99" s="41"/>
      <c r="ATB99" s="41"/>
      <c r="ATC99" s="41"/>
      <c r="ATD99" s="41"/>
      <c r="ATE99" s="41"/>
      <c r="ATF99" s="41"/>
      <c r="ATG99" s="41"/>
      <c r="ATH99" s="41"/>
      <c r="ATI99" s="41"/>
      <c r="ATJ99" s="41"/>
      <c r="ATK99" s="41"/>
      <c r="ATL99" s="41"/>
      <c r="ATM99" s="41"/>
      <c r="ATN99" s="41"/>
      <c r="ATO99" s="41"/>
      <c r="ATP99" s="41"/>
      <c r="ATQ99" s="41"/>
      <c r="ATR99" s="41"/>
      <c r="ATS99" s="41"/>
      <c r="ATT99" s="41"/>
      <c r="ATU99" s="41"/>
      <c r="ATV99" s="41"/>
      <c r="ATW99" s="41"/>
      <c r="ATX99" s="41"/>
      <c r="ATY99" s="41"/>
      <c r="ATZ99" s="41"/>
      <c r="AUA99" s="41"/>
      <c r="AUB99" s="41"/>
      <c r="AUC99" s="41"/>
      <c r="AUD99" s="41"/>
      <c r="AUE99" s="41"/>
      <c r="AUF99" s="41"/>
      <c r="AUG99" s="41"/>
      <c r="AUH99" s="41"/>
      <c r="AUI99" s="41"/>
      <c r="AUJ99" s="41"/>
      <c r="AUK99" s="41"/>
      <c r="AUL99" s="41"/>
      <c r="AUM99" s="41"/>
      <c r="AUN99" s="41"/>
      <c r="AUO99" s="41"/>
      <c r="AUP99" s="41"/>
      <c r="AUQ99" s="41"/>
      <c r="AUR99" s="41"/>
      <c r="AUS99" s="41"/>
      <c r="AUT99" s="41"/>
      <c r="AUU99" s="41"/>
      <c r="AUV99" s="41"/>
      <c r="AUW99" s="41"/>
      <c r="AUX99" s="41"/>
      <c r="AUY99" s="41"/>
      <c r="AUZ99" s="41"/>
      <c r="AVA99" s="41"/>
      <c r="AVB99" s="41"/>
      <c r="AVC99" s="41"/>
      <c r="AVD99" s="41"/>
      <c r="AVE99" s="41"/>
      <c r="AVF99" s="41"/>
      <c r="AVG99" s="41"/>
      <c r="AVH99" s="41"/>
      <c r="AVI99" s="41"/>
      <c r="AVJ99" s="41"/>
      <c r="AVK99" s="41"/>
      <c r="AVL99" s="41"/>
      <c r="AVM99" s="41"/>
      <c r="AVN99" s="41"/>
      <c r="AVO99" s="41"/>
      <c r="AVP99" s="41"/>
      <c r="AVQ99" s="41"/>
      <c r="AVR99" s="41"/>
      <c r="AVS99" s="41"/>
      <c r="AVT99" s="41"/>
      <c r="AVU99" s="41"/>
      <c r="AVV99" s="41"/>
      <c r="AVW99" s="41"/>
      <c r="AVX99" s="41"/>
      <c r="AVY99" s="41"/>
      <c r="AVZ99" s="41"/>
      <c r="AWA99" s="41"/>
      <c r="AWB99" s="41"/>
      <c r="AWC99" s="41"/>
      <c r="AWD99" s="41"/>
      <c r="AWE99" s="41"/>
      <c r="AWF99" s="41"/>
      <c r="AWG99" s="41"/>
      <c r="AWH99" s="41"/>
      <c r="AWI99" s="41"/>
      <c r="AWJ99" s="41"/>
      <c r="AWK99" s="41"/>
      <c r="AWL99" s="41"/>
      <c r="AWM99" s="41"/>
      <c r="AWN99" s="41"/>
      <c r="AWO99" s="41"/>
      <c r="AWP99" s="41"/>
      <c r="AWQ99" s="41"/>
      <c r="AWR99" s="41"/>
      <c r="AWS99" s="41"/>
      <c r="AWT99" s="41"/>
      <c r="AWU99" s="41"/>
      <c r="AWV99" s="41"/>
      <c r="AWW99" s="41"/>
      <c r="AWX99" s="41"/>
      <c r="AWY99" s="41"/>
      <c r="AWZ99" s="41"/>
      <c r="AXA99" s="41"/>
      <c r="AXB99" s="41"/>
      <c r="AXC99" s="41"/>
      <c r="AXD99" s="41"/>
      <c r="AXE99" s="41"/>
      <c r="AXF99" s="41"/>
      <c r="AXG99" s="41"/>
      <c r="AXH99" s="41"/>
      <c r="AXI99" s="41"/>
      <c r="AXJ99" s="41"/>
      <c r="AXK99" s="41"/>
      <c r="AXL99" s="41"/>
      <c r="AXM99" s="41"/>
      <c r="AXN99" s="41"/>
      <c r="AXO99" s="41"/>
      <c r="AXP99" s="41"/>
      <c r="AXQ99" s="41"/>
      <c r="AXR99" s="41"/>
      <c r="AXS99" s="41"/>
      <c r="AXT99" s="41"/>
      <c r="AXU99" s="41"/>
      <c r="AXV99" s="41"/>
      <c r="AXW99" s="41"/>
      <c r="AXX99" s="41"/>
      <c r="AXY99" s="41"/>
      <c r="AXZ99" s="41"/>
      <c r="AYA99" s="41"/>
      <c r="AYB99" s="41"/>
      <c r="AYC99" s="41"/>
      <c r="AYD99" s="41"/>
      <c r="AYE99" s="41"/>
      <c r="AYF99" s="41"/>
      <c r="AYG99" s="41"/>
      <c r="AYH99" s="41"/>
      <c r="AYI99" s="41"/>
      <c r="AYJ99" s="41"/>
      <c r="AYK99" s="41"/>
      <c r="AYL99" s="41"/>
      <c r="AYM99" s="41"/>
      <c r="AYN99" s="41"/>
      <c r="AYO99" s="41"/>
      <c r="AYP99" s="41"/>
      <c r="AYQ99" s="41"/>
      <c r="AYR99" s="41"/>
      <c r="AYS99" s="41"/>
      <c r="AYT99" s="41"/>
      <c r="AYU99" s="41"/>
      <c r="AYV99" s="41"/>
      <c r="AYW99" s="41"/>
      <c r="AYX99" s="41"/>
      <c r="AYY99" s="41"/>
      <c r="AYZ99" s="41"/>
      <c r="AZA99" s="41"/>
      <c r="AZB99" s="41"/>
      <c r="AZC99" s="41"/>
      <c r="AZD99" s="41"/>
      <c r="AZE99" s="41"/>
      <c r="AZF99" s="41"/>
      <c r="AZG99" s="41"/>
      <c r="AZH99" s="41"/>
      <c r="AZI99" s="41"/>
      <c r="AZJ99" s="41"/>
      <c r="AZK99" s="41"/>
      <c r="AZL99" s="41"/>
      <c r="AZM99" s="41"/>
      <c r="AZN99" s="41"/>
      <c r="AZO99" s="41"/>
      <c r="AZP99" s="41"/>
      <c r="AZQ99" s="41"/>
      <c r="AZR99" s="41"/>
      <c r="AZS99" s="41"/>
      <c r="AZT99" s="41"/>
      <c r="AZU99" s="41"/>
      <c r="AZV99" s="41"/>
      <c r="AZW99" s="41"/>
      <c r="AZX99" s="41"/>
      <c r="AZY99" s="41"/>
      <c r="AZZ99" s="41"/>
      <c r="BAA99" s="41"/>
      <c r="BAB99" s="41"/>
      <c r="BAC99" s="41"/>
      <c r="BAD99" s="41"/>
      <c r="BAE99" s="41"/>
      <c r="BAF99" s="41"/>
      <c r="BAG99" s="41"/>
      <c r="BAH99" s="41"/>
      <c r="BAI99" s="41"/>
      <c r="BAJ99" s="41"/>
      <c r="BAK99" s="41"/>
      <c r="BAL99" s="41"/>
      <c r="BAM99" s="41"/>
      <c r="BAN99" s="41"/>
      <c r="BAO99" s="41"/>
      <c r="BAP99" s="41"/>
      <c r="BAQ99" s="41"/>
      <c r="BAR99" s="41"/>
      <c r="BAS99" s="41"/>
      <c r="BAT99" s="41"/>
      <c r="BAU99" s="41"/>
      <c r="BAV99" s="41"/>
      <c r="BAW99" s="41"/>
      <c r="BAX99" s="41"/>
      <c r="BAY99" s="41"/>
      <c r="BAZ99" s="41"/>
      <c r="BBA99" s="41"/>
      <c r="BBB99" s="41"/>
      <c r="BBC99" s="41"/>
      <c r="BBD99" s="41"/>
      <c r="BBE99" s="41"/>
      <c r="BBF99" s="41"/>
      <c r="BBG99" s="41"/>
      <c r="BBH99" s="41"/>
      <c r="BBI99" s="41"/>
      <c r="BBJ99" s="41"/>
      <c r="BBK99" s="41"/>
      <c r="BBL99" s="41"/>
      <c r="BBM99" s="41"/>
      <c r="BBN99" s="41"/>
      <c r="BBO99" s="41"/>
      <c r="BBP99" s="41"/>
      <c r="BBQ99" s="41"/>
      <c r="BBR99" s="41"/>
      <c r="BBS99" s="41"/>
      <c r="BBT99" s="41"/>
      <c r="BBU99" s="41"/>
      <c r="BBV99" s="41"/>
      <c r="BBW99" s="41"/>
      <c r="BBX99" s="41"/>
      <c r="BBY99" s="41"/>
      <c r="BBZ99" s="41"/>
      <c r="BCA99" s="41"/>
      <c r="BCB99" s="41"/>
      <c r="BCC99" s="41"/>
      <c r="BCD99" s="41"/>
      <c r="BCE99" s="41"/>
      <c r="BCF99" s="41"/>
      <c r="BCG99" s="41"/>
      <c r="BCH99" s="41"/>
      <c r="BCI99" s="41"/>
      <c r="BCJ99" s="41"/>
      <c r="BCK99" s="41"/>
      <c r="BCL99" s="41"/>
      <c r="BCM99" s="41"/>
      <c r="BCN99" s="41"/>
      <c r="BCO99" s="41"/>
      <c r="BCP99" s="41"/>
      <c r="BCQ99" s="41"/>
      <c r="BCR99" s="41"/>
      <c r="BCS99" s="41"/>
      <c r="BCT99" s="41"/>
      <c r="BCU99" s="41"/>
      <c r="BCV99" s="41"/>
      <c r="BCW99" s="41"/>
      <c r="BCX99" s="41"/>
      <c r="BCY99" s="41"/>
      <c r="BCZ99" s="41"/>
      <c r="BDA99" s="41"/>
      <c r="BDB99" s="41"/>
      <c r="BDC99" s="41"/>
      <c r="BDD99" s="41"/>
      <c r="BDE99" s="41"/>
      <c r="BDF99" s="41"/>
      <c r="BDG99" s="41"/>
      <c r="BDH99" s="41"/>
      <c r="BDI99" s="41"/>
      <c r="BDJ99" s="41"/>
      <c r="BDK99" s="41"/>
      <c r="BDL99" s="41"/>
      <c r="BDM99" s="41"/>
      <c r="BDN99" s="41"/>
      <c r="BDO99" s="41"/>
      <c r="BDP99" s="41"/>
      <c r="BDQ99" s="41"/>
      <c r="BDR99" s="41"/>
      <c r="BDS99" s="41"/>
      <c r="BDT99" s="41"/>
      <c r="BDU99" s="41"/>
      <c r="BDV99" s="41"/>
      <c r="BDW99" s="41"/>
      <c r="BDX99" s="41"/>
      <c r="BDY99" s="41"/>
      <c r="BDZ99" s="41"/>
      <c r="BEA99" s="41"/>
      <c r="BEB99" s="41"/>
      <c r="BEC99" s="41"/>
      <c r="BED99" s="41"/>
      <c r="BEE99" s="41"/>
      <c r="BEF99" s="41"/>
      <c r="BEG99" s="41"/>
      <c r="BEH99" s="41"/>
      <c r="BEI99" s="41"/>
      <c r="BEJ99" s="41"/>
      <c r="BEK99" s="41"/>
      <c r="BEL99" s="41"/>
      <c r="BEM99" s="41"/>
      <c r="BEN99" s="41"/>
      <c r="BEO99" s="41"/>
      <c r="BEP99" s="41"/>
      <c r="BEQ99" s="41"/>
      <c r="BER99" s="41"/>
      <c r="BES99" s="41"/>
      <c r="BET99" s="41"/>
      <c r="BEU99" s="41"/>
      <c r="BEV99" s="41"/>
      <c r="BEW99" s="41"/>
      <c r="BEX99" s="41"/>
      <c r="BEY99" s="41"/>
      <c r="BEZ99" s="41"/>
      <c r="BFA99" s="41"/>
      <c r="BFB99" s="41"/>
      <c r="BFC99" s="41"/>
      <c r="BFD99" s="41"/>
      <c r="BFE99" s="41"/>
      <c r="BFF99" s="41"/>
      <c r="BFG99" s="41"/>
      <c r="BFH99" s="41"/>
      <c r="BFI99" s="41"/>
      <c r="BFJ99" s="41"/>
      <c r="BFK99" s="41"/>
      <c r="BFL99" s="41"/>
      <c r="BFM99" s="41"/>
      <c r="BFN99" s="41"/>
      <c r="BFO99" s="41"/>
      <c r="BFP99" s="41"/>
      <c r="BFQ99" s="41"/>
      <c r="BFR99" s="41"/>
      <c r="BFS99" s="41"/>
      <c r="BFT99" s="41"/>
      <c r="BFU99" s="41"/>
      <c r="BFV99" s="41"/>
      <c r="BFW99" s="41"/>
      <c r="BFX99" s="41"/>
      <c r="BFY99" s="41"/>
      <c r="BFZ99" s="41"/>
      <c r="BGA99" s="41"/>
      <c r="BGB99" s="41"/>
      <c r="BGC99" s="41"/>
      <c r="BGD99" s="41"/>
      <c r="BGE99" s="41"/>
      <c r="BGF99" s="41"/>
      <c r="BGG99" s="41"/>
      <c r="BGH99" s="41"/>
      <c r="BGI99" s="41"/>
      <c r="BGJ99" s="41"/>
      <c r="BGK99" s="41"/>
      <c r="BGL99" s="41"/>
      <c r="BGM99" s="41"/>
      <c r="BGN99" s="41"/>
      <c r="BGO99" s="41"/>
      <c r="BGP99" s="41"/>
      <c r="BGQ99" s="41"/>
      <c r="BGR99" s="41"/>
      <c r="BGS99" s="41"/>
      <c r="BGT99" s="41"/>
      <c r="BGU99" s="41"/>
      <c r="BGV99" s="41"/>
      <c r="BGW99" s="41"/>
      <c r="BGX99" s="41"/>
      <c r="BGY99" s="41"/>
      <c r="BGZ99" s="41"/>
      <c r="BHA99" s="41"/>
      <c r="BHB99" s="41"/>
      <c r="BHC99" s="41"/>
      <c r="BHD99" s="41"/>
      <c r="BHE99" s="41"/>
      <c r="BHF99" s="41"/>
      <c r="BHG99" s="41"/>
      <c r="BHH99" s="41"/>
      <c r="BHI99" s="41"/>
      <c r="BHJ99" s="41"/>
      <c r="BHK99" s="41"/>
      <c r="BHL99" s="41"/>
      <c r="BHM99" s="41"/>
      <c r="BHN99" s="41"/>
      <c r="BHO99" s="41"/>
      <c r="BHP99" s="41"/>
      <c r="BHQ99" s="41"/>
      <c r="BHR99" s="41"/>
      <c r="BHS99" s="41"/>
      <c r="BHT99" s="41"/>
      <c r="BHU99" s="41"/>
      <c r="BHV99" s="41"/>
      <c r="BHW99" s="41"/>
      <c r="BHX99" s="41"/>
      <c r="BHY99" s="41"/>
      <c r="BHZ99" s="41"/>
      <c r="BIA99" s="41"/>
      <c r="BIB99" s="41"/>
      <c r="BIC99" s="41"/>
      <c r="BID99" s="41"/>
      <c r="BIE99" s="41"/>
      <c r="BIF99" s="41"/>
      <c r="BIG99" s="41"/>
      <c r="BIH99" s="41"/>
      <c r="BII99" s="41"/>
      <c r="BIJ99" s="41"/>
      <c r="BIK99" s="41"/>
      <c r="BIL99" s="41"/>
      <c r="BIM99" s="41"/>
      <c r="BIN99" s="41"/>
      <c r="BIO99" s="41"/>
      <c r="BIP99" s="41"/>
      <c r="BIQ99" s="41"/>
      <c r="BIR99" s="41"/>
      <c r="BIS99" s="41"/>
      <c r="BIT99" s="41"/>
      <c r="BIU99" s="41"/>
      <c r="BIV99" s="41"/>
      <c r="BIW99" s="41"/>
      <c r="BIX99" s="41"/>
      <c r="BIY99" s="41"/>
      <c r="BIZ99" s="41"/>
      <c r="BJA99" s="41"/>
      <c r="BJB99" s="41"/>
      <c r="BJC99" s="41"/>
      <c r="BJD99" s="41"/>
      <c r="BJE99" s="41"/>
      <c r="BJF99" s="41"/>
      <c r="BJG99" s="41"/>
      <c r="BJH99" s="41"/>
      <c r="BJI99" s="41"/>
      <c r="BJJ99" s="41"/>
      <c r="BJK99" s="41"/>
      <c r="BJL99" s="41"/>
      <c r="BJM99" s="41"/>
      <c r="BJN99" s="41"/>
      <c r="BJO99" s="41"/>
      <c r="BJP99" s="41"/>
      <c r="BJQ99" s="41"/>
      <c r="BJR99" s="41"/>
      <c r="BJS99" s="41"/>
      <c r="BJT99" s="41"/>
      <c r="BJU99" s="41"/>
      <c r="BJV99" s="41"/>
      <c r="BJW99" s="41"/>
      <c r="BJX99" s="41"/>
      <c r="BJY99" s="41"/>
      <c r="BJZ99" s="41"/>
      <c r="BKA99" s="41"/>
      <c r="BKB99" s="41"/>
      <c r="BKC99" s="41"/>
      <c r="BKD99" s="41"/>
      <c r="BKE99" s="41"/>
      <c r="BKF99" s="41"/>
      <c r="BKG99" s="41"/>
      <c r="BKH99" s="41"/>
      <c r="BKI99" s="41"/>
      <c r="BKJ99" s="41"/>
      <c r="BKK99" s="41"/>
      <c r="BKL99" s="41"/>
      <c r="BKM99" s="41"/>
      <c r="BKN99" s="41"/>
      <c r="BKO99" s="41"/>
      <c r="BKP99" s="41"/>
      <c r="BKQ99" s="41"/>
      <c r="BKR99" s="41"/>
      <c r="BKS99" s="41"/>
      <c r="BKT99" s="41"/>
      <c r="BKU99" s="41"/>
      <c r="BKV99" s="41"/>
      <c r="BKW99" s="41"/>
      <c r="BKX99" s="41"/>
      <c r="BKY99" s="41"/>
      <c r="BKZ99" s="41"/>
      <c r="BLA99" s="41"/>
      <c r="BLB99" s="41"/>
      <c r="BLC99" s="41"/>
      <c r="BLD99" s="41"/>
      <c r="BLE99" s="41"/>
      <c r="BLF99" s="41"/>
      <c r="BLG99" s="41"/>
      <c r="BLH99" s="41"/>
      <c r="BLI99" s="41"/>
      <c r="BLJ99" s="41"/>
      <c r="BLK99" s="41"/>
      <c r="BLL99" s="41"/>
      <c r="BLM99" s="41"/>
      <c r="BLN99" s="41"/>
      <c r="BLO99" s="41"/>
      <c r="BLP99" s="41"/>
      <c r="BLQ99" s="41"/>
      <c r="BLR99" s="41"/>
      <c r="BLS99" s="41"/>
      <c r="BLT99" s="41"/>
      <c r="BLU99" s="41"/>
      <c r="BLV99" s="41"/>
      <c r="BLW99" s="41"/>
      <c r="BLX99" s="41"/>
      <c r="BLY99" s="41"/>
      <c r="BLZ99" s="41"/>
      <c r="BMA99" s="41"/>
      <c r="BMB99" s="41"/>
      <c r="BMC99" s="41"/>
      <c r="BMD99" s="41"/>
      <c r="BME99" s="41"/>
      <c r="BMF99" s="41"/>
      <c r="BMG99" s="41"/>
      <c r="BMH99" s="41"/>
      <c r="BMI99" s="41"/>
      <c r="BMJ99" s="41"/>
      <c r="BMK99" s="41"/>
      <c r="BML99" s="41"/>
      <c r="BMM99" s="41"/>
      <c r="BMN99" s="41"/>
      <c r="BMO99" s="41"/>
      <c r="BMP99" s="41"/>
      <c r="BMQ99" s="41"/>
      <c r="BMR99" s="41"/>
      <c r="BMS99" s="41"/>
      <c r="BMT99" s="41"/>
      <c r="BMU99" s="41"/>
      <c r="BMV99" s="41"/>
      <c r="BMW99" s="41"/>
      <c r="BMX99" s="41"/>
      <c r="BMY99" s="41"/>
      <c r="BMZ99" s="41"/>
      <c r="BNA99" s="41"/>
      <c r="BNB99" s="41"/>
      <c r="BNC99" s="41"/>
      <c r="BND99" s="41"/>
      <c r="BNE99" s="41"/>
      <c r="BNF99" s="41"/>
      <c r="BNG99" s="41"/>
      <c r="BNH99" s="41"/>
      <c r="BNI99" s="41"/>
      <c r="BNJ99" s="41"/>
      <c r="BNK99" s="41"/>
      <c r="BNL99" s="41"/>
      <c r="BNM99" s="41"/>
      <c r="BNN99" s="41"/>
      <c r="BNO99" s="41"/>
      <c r="BNP99" s="41"/>
      <c r="BNQ99" s="41"/>
      <c r="BNR99" s="41"/>
      <c r="BNS99" s="41"/>
      <c r="BNT99" s="41"/>
      <c r="BNU99" s="41"/>
      <c r="BNV99" s="41"/>
      <c r="BNW99" s="41"/>
      <c r="BNX99" s="41"/>
      <c r="BNY99" s="41"/>
      <c r="BNZ99" s="41"/>
      <c r="BOA99" s="41"/>
      <c r="BOB99" s="41"/>
      <c r="BOC99" s="41"/>
      <c r="BOD99" s="41"/>
      <c r="BOE99" s="41"/>
      <c r="BOF99" s="41"/>
      <c r="BOG99" s="41"/>
      <c r="BOH99" s="41"/>
      <c r="BOI99" s="41"/>
      <c r="BOJ99" s="41"/>
      <c r="BOK99" s="41"/>
      <c r="BOL99" s="41"/>
      <c r="BOM99" s="41"/>
      <c r="BON99" s="41"/>
      <c r="BOO99" s="41"/>
      <c r="BOP99" s="41"/>
      <c r="BOQ99" s="41"/>
      <c r="BOR99" s="41"/>
      <c r="BOS99" s="41"/>
      <c r="BOT99" s="41"/>
      <c r="BOU99" s="41"/>
      <c r="BOV99" s="41"/>
      <c r="BOW99" s="41"/>
      <c r="BOX99" s="41"/>
      <c r="BOY99" s="41"/>
      <c r="BOZ99" s="41"/>
      <c r="BPA99" s="41"/>
      <c r="BPB99" s="41"/>
      <c r="BPC99" s="41"/>
      <c r="BPD99" s="41"/>
      <c r="BPE99" s="41"/>
      <c r="BPF99" s="41"/>
      <c r="BPG99" s="41"/>
      <c r="BPH99" s="41"/>
      <c r="BPI99" s="41"/>
      <c r="BPJ99" s="41"/>
      <c r="BPK99" s="41"/>
      <c r="BPL99" s="41"/>
      <c r="BPM99" s="41"/>
      <c r="BPN99" s="41"/>
      <c r="BPO99" s="41"/>
      <c r="BPP99" s="41"/>
      <c r="BPQ99" s="41"/>
      <c r="BPR99" s="41"/>
      <c r="BPS99" s="41"/>
      <c r="BPT99" s="41"/>
      <c r="BPU99" s="41"/>
      <c r="BPV99" s="41"/>
      <c r="BPW99" s="41"/>
      <c r="BPX99" s="41"/>
      <c r="BPY99" s="41"/>
      <c r="BPZ99" s="41"/>
      <c r="BQA99" s="41"/>
      <c r="BQB99" s="41"/>
      <c r="BQC99" s="41"/>
      <c r="BQD99" s="41"/>
      <c r="BQE99" s="41"/>
      <c r="BQF99" s="41"/>
      <c r="BQG99" s="41"/>
      <c r="BQH99" s="41"/>
      <c r="BQI99" s="41"/>
      <c r="BQJ99" s="41"/>
      <c r="BQK99" s="41"/>
      <c r="BQL99" s="41"/>
      <c r="BQM99" s="41"/>
      <c r="BQN99" s="41"/>
      <c r="BQO99" s="41"/>
      <c r="BQP99" s="41"/>
      <c r="BQQ99" s="41"/>
      <c r="BQR99" s="41"/>
      <c r="BQS99" s="41"/>
      <c r="BQT99" s="41"/>
      <c r="BQU99" s="41"/>
      <c r="BQV99" s="41"/>
      <c r="BQW99" s="41"/>
      <c r="BQX99" s="41"/>
      <c r="BQY99" s="41"/>
      <c r="BQZ99" s="41"/>
      <c r="BRA99" s="41"/>
      <c r="BRB99" s="41"/>
      <c r="BRC99" s="41"/>
      <c r="BRD99" s="41"/>
      <c r="BRE99" s="41"/>
      <c r="BRF99" s="41"/>
      <c r="BRG99" s="41"/>
      <c r="BRH99" s="41"/>
      <c r="BRI99" s="41"/>
      <c r="BRJ99" s="41"/>
      <c r="BRK99" s="41"/>
      <c r="BRL99" s="41"/>
      <c r="BRM99" s="41"/>
      <c r="BRN99" s="41"/>
      <c r="BRO99" s="41"/>
      <c r="BRP99" s="41"/>
      <c r="BRQ99" s="41"/>
      <c r="BRR99" s="41"/>
      <c r="BRS99" s="41"/>
      <c r="BRT99" s="41"/>
      <c r="BRU99" s="41"/>
      <c r="BRV99" s="41"/>
      <c r="BRW99" s="41"/>
      <c r="BRX99" s="41"/>
      <c r="BRY99" s="41"/>
      <c r="BRZ99" s="41"/>
      <c r="BSA99" s="41"/>
      <c r="BSB99" s="41"/>
      <c r="BSC99" s="41"/>
      <c r="BSD99" s="41"/>
      <c r="BSE99" s="41"/>
      <c r="BSF99" s="41"/>
      <c r="BSG99" s="41"/>
      <c r="BSH99" s="41"/>
      <c r="BSI99" s="41"/>
      <c r="BSJ99" s="41"/>
      <c r="BSK99" s="41"/>
      <c r="BSL99" s="41"/>
      <c r="BSM99" s="41"/>
      <c r="BSN99" s="41"/>
      <c r="BSO99" s="41"/>
      <c r="BSP99" s="41"/>
      <c r="BSQ99" s="41"/>
      <c r="BSR99" s="41"/>
      <c r="BSS99" s="41"/>
      <c r="BST99" s="41"/>
      <c r="BSU99" s="41"/>
      <c r="BSV99" s="41"/>
      <c r="BSW99" s="41"/>
      <c r="BSX99" s="41"/>
      <c r="BSY99" s="41"/>
      <c r="BSZ99" s="41"/>
      <c r="BTA99" s="41"/>
      <c r="BTB99" s="41"/>
      <c r="BTC99" s="41"/>
      <c r="BTD99" s="41"/>
      <c r="BTE99" s="41"/>
      <c r="BTF99" s="41"/>
      <c r="BTG99" s="41"/>
      <c r="BTH99" s="41"/>
      <c r="BTI99" s="41"/>
      <c r="BTJ99" s="41"/>
      <c r="BTK99" s="41"/>
      <c r="BTL99" s="41"/>
      <c r="BTM99" s="41"/>
      <c r="BTN99" s="41"/>
      <c r="BTO99" s="41"/>
      <c r="BTP99" s="41"/>
      <c r="BTQ99" s="41"/>
      <c r="BTR99" s="41"/>
      <c r="BTS99" s="41"/>
      <c r="BTT99" s="41"/>
      <c r="BTU99" s="41"/>
      <c r="BTV99" s="41"/>
      <c r="BTW99" s="41"/>
      <c r="BTX99" s="41"/>
      <c r="BTY99" s="41"/>
      <c r="BTZ99" s="41"/>
      <c r="BUA99" s="41"/>
      <c r="BUB99" s="41"/>
      <c r="BUC99" s="41"/>
      <c r="BUD99" s="41"/>
      <c r="BUE99" s="41"/>
      <c r="BUF99" s="41"/>
      <c r="BUG99" s="41"/>
      <c r="BUH99" s="41"/>
      <c r="BUI99" s="41"/>
      <c r="BUJ99" s="41"/>
      <c r="BUK99" s="41"/>
      <c r="BUL99" s="41"/>
      <c r="BUM99" s="41"/>
      <c r="BUN99" s="41"/>
      <c r="BUO99" s="41"/>
      <c r="BUP99" s="41"/>
      <c r="BUQ99" s="41"/>
      <c r="BUR99" s="41"/>
      <c r="BUS99" s="41"/>
      <c r="BUT99" s="41"/>
      <c r="BUU99" s="41"/>
      <c r="BUV99" s="41"/>
      <c r="BUW99" s="41"/>
      <c r="BUX99" s="41"/>
      <c r="BUY99" s="41"/>
      <c r="BUZ99" s="41"/>
      <c r="BVA99" s="41"/>
      <c r="BVB99" s="41"/>
      <c r="BVC99" s="41"/>
      <c r="BVD99" s="41"/>
      <c r="BVE99" s="41"/>
      <c r="BVF99" s="41"/>
      <c r="BVG99" s="41"/>
      <c r="BVH99" s="41"/>
      <c r="BVI99" s="41"/>
      <c r="BVJ99" s="41"/>
      <c r="BVK99" s="41"/>
      <c r="BVL99" s="41"/>
      <c r="BVM99" s="41"/>
      <c r="BVN99" s="41"/>
      <c r="BVO99" s="41"/>
      <c r="BVP99" s="41"/>
      <c r="BVQ99" s="41"/>
      <c r="BVR99" s="41"/>
      <c r="BVS99" s="41"/>
      <c r="BVT99" s="41"/>
      <c r="BVU99" s="41"/>
      <c r="BVV99" s="41"/>
      <c r="BVW99" s="41"/>
      <c r="BVX99" s="41"/>
      <c r="BVY99" s="41"/>
      <c r="BVZ99" s="41"/>
      <c r="BWA99" s="41"/>
      <c r="BWB99" s="41"/>
      <c r="BWC99" s="41"/>
      <c r="BWD99" s="41"/>
      <c r="BWE99" s="41"/>
      <c r="BWF99" s="41"/>
      <c r="BWG99" s="41"/>
      <c r="BWH99" s="41"/>
      <c r="BWI99" s="41"/>
      <c r="BWJ99" s="41"/>
      <c r="BWK99" s="41"/>
      <c r="BWL99" s="41"/>
      <c r="BWM99" s="41"/>
      <c r="BWN99" s="41"/>
      <c r="BWO99" s="41"/>
      <c r="BWP99" s="41"/>
      <c r="BWQ99" s="41"/>
      <c r="BWR99" s="41"/>
      <c r="BWS99" s="41"/>
      <c r="BWT99" s="41"/>
      <c r="BWU99" s="41"/>
      <c r="BWV99" s="41"/>
      <c r="BWW99" s="41"/>
      <c r="BWX99" s="41"/>
      <c r="BWY99" s="41"/>
      <c r="BWZ99" s="41"/>
      <c r="BXA99" s="41"/>
      <c r="BXB99" s="41"/>
      <c r="BXC99" s="41"/>
      <c r="BXD99" s="41"/>
      <c r="BXE99" s="41"/>
      <c r="BXF99" s="41"/>
      <c r="BXG99" s="41"/>
      <c r="BXH99" s="41"/>
      <c r="BXI99" s="41"/>
      <c r="BXJ99" s="41"/>
      <c r="BXK99" s="41"/>
      <c r="BXL99" s="41"/>
      <c r="BXM99" s="41"/>
      <c r="BXN99" s="41"/>
      <c r="BXO99" s="41"/>
      <c r="BXP99" s="41"/>
      <c r="BXQ99" s="41"/>
      <c r="BXR99" s="41"/>
      <c r="BXS99" s="41"/>
      <c r="BXT99" s="41"/>
      <c r="BXU99" s="41"/>
      <c r="BXV99" s="41"/>
      <c r="BXW99" s="41"/>
      <c r="BXX99" s="41"/>
      <c r="BXY99" s="41"/>
      <c r="BXZ99" s="41"/>
      <c r="BYA99" s="41"/>
      <c r="BYB99" s="41"/>
      <c r="BYC99" s="41"/>
      <c r="BYD99" s="41"/>
      <c r="BYE99" s="41"/>
      <c r="BYF99" s="41"/>
      <c r="BYG99" s="41"/>
      <c r="BYH99" s="41"/>
      <c r="BYI99" s="41"/>
      <c r="BYJ99" s="41"/>
      <c r="BYK99" s="41"/>
      <c r="BYL99" s="41"/>
      <c r="BYM99" s="41"/>
      <c r="BYN99" s="41"/>
      <c r="BYO99" s="41"/>
      <c r="BYP99" s="41"/>
      <c r="BYQ99" s="41"/>
      <c r="BYR99" s="41"/>
      <c r="BYS99" s="41"/>
      <c r="BYT99" s="41"/>
      <c r="BYU99" s="41"/>
      <c r="BYV99" s="41"/>
      <c r="BYW99" s="41"/>
      <c r="BYX99" s="41"/>
      <c r="BYY99" s="41"/>
      <c r="BYZ99" s="41"/>
      <c r="BZA99" s="41"/>
      <c r="BZB99" s="41"/>
      <c r="BZC99" s="41"/>
      <c r="BZD99" s="41"/>
      <c r="BZE99" s="41"/>
      <c r="BZF99" s="41"/>
      <c r="BZG99" s="41"/>
      <c r="BZH99" s="41"/>
      <c r="BZI99" s="41"/>
      <c r="BZJ99" s="41"/>
      <c r="BZK99" s="41"/>
      <c r="BZL99" s="41"/>
      <c r="BZM99" s="41"/>
      <c r="BZN99" s="41"/>
      <c r="BZO99" s="41"/>
      <c r="BZP99" s="41"/>
      <c r="BZQ99" s="41"/>
      <c r="BZR99" s="41"/>
      <c r="BZS99" s="41"/>
      <c r="BZT99" s="41"/>
      <c r="BZU99" s="41"/>
      <c r="BZV99" s="41"/>
      <c r="BZW99" s="41"/>
      <c r="BZX99" s="41"/>
      <c r="BZY99" s="41"/>
      <c r="BZZ99" s="41"/>
      <c r="CAA99" s="41"/>
      <c r="CAB99" s="41"/>
      <c r="CAC99" s="41"/>
      <c r="CAD99" s="41"/>
      <c r="CAE99" s="41"/>
      <c r="CAF99" s="41"/>
      <c r="CAG99" s="41"/>
      <c r="CAH99" s="41"/>
      <c r="CAI99" s="41"/>
      <c r="CAJ99" s="41"/>
      <c r="CAK99" s="41"/>
      <c r="CAL99" s="41"/>
      <c r="CAM99" s="41"/>
      <c r="CAN99" s="41"/>
      <c r="CAO99" s="41"/>
      <c r="CAP99" s="41"/>
      <c r="CAQ99" s="41"/>
      <c r="CAR99" s="41"/>
      <c r="CAS99" s="41"/>
      <c r="CAT99" s="41"/>
      <c r="CAU99" s="41"/>
      <c r="CAV99" s="41"/>
      <c r="CAW99" s="41"/>
      <c r="CAX99" s="41"/>
      <c r="CAY99" s="41"/>
      <c r="CAZ99" s="41"/>
      <c r="CBA99" s="41"/>
      <c r="CBB99" s="41"/>
      <c r="CBC99" s="41"/>
      <c r="CBD99" s="41"/>
      <c r="CBE99" s="41"/>
      <c r="CBF99" s="41"/>
      <c r="CBG99" s="41"/>
      <c r="CBH99" s="41"/>
      <c r="CBI99" s="41"/>
      <c r="CBJ99" s="41"/>
      <c r="CBK99" s="41"/>
      <c r="CBL99" s="41"/>
      <c r="CBM99" s="41"/>
      <c r="CBN99" s="41"/>
      <c r="CBO99" s="41"/>
      <c r="CBP99" s="41"/>
      <c r="CBQ99" s="41"/>
      <c r="CBR99" s="41"/>
      <c r="CBS99" s="41"/>
      <c r="CBT99" s="41"/>
      <c r="CBU99" s="41"/>
      <c r="CBV99" s="41"/>
      <c r="CBW99" s="41"/>
      <c r="CBX99" s="41"/>
      <c r="CBY99" s="41"/>
      <c r="CBZ99" s="41"/>
      <c r="CCA99" s="41"/>
      <c r="CCB99" s="41"/>
      <c r="CCC99" s="41"/>
      <c r="CCD99" s="41"/>
      <c r="CCE99" s="41"/>
      <c r="CCF99" s="41"/>
      <c r="CCG99" s="41"/>
      <c r="CCH99" s="41"/>
      <c r="CCI99" s="41"/>
      <c r="CCJ99" s="41"/>
      <c r="CCK99" s="41"/>
      <c r="CCL99" s="41"/>
      <c r="CCM99" s="41"/>
      <c r="CCN99" s="41"/>
      <c r="CCO99" s="41"/>
      <c r="CCP99" s="41"/>
      <c r="CCQ99" s="41"/>
      <c r="CCR99" s="41"/>
      <c r="CCS99" s="41"/>
      <c r="CCT99" s="41"/>
      <c r="CCU99" s="41"/>
      <c r="CCV99" s="41"/>
      <c r="CCW99" s="41"/>
      <c r="CCX99" s="41"/>
      <c r="CCY99" s="41"/>
      <c r="CCZ99" s="41"/>
      <c r="CDA99" s="41"/>
      <c r="CDB99" s="41"/>
      <c r="CDC99" s="41"/>
      <c r="CDD99" s="41"/>
      <c r="CDE99" s="41"/>
      <c r="CDF99" s="41"/>
      <c r="CDG99" s="41"/>
      <c r="CDH99" s="41"/>
      <c r="CDI99" s="41"/>
      <c r="CDJ99" s="41"/>
      <c r="CDK99" s="41"/>
      <c r="CDL99" s="41"/>
      <c r="CDM99" s="41"/>
      <c r="CDN99" s="41"/>
      <c r="CDO99" s="41"/>
      <c r="CDP99" s="41"/>
      <c r="CDQ99" s="41"/>
      <c r="CDR99" s="41"/>
      <c r="CDS99" s="41"/>
      <c r="CDT99" s="41"/>
      <c r="CDU99" s="41"/>
      <c r="CDV99" s="41"/>
      <c r="CDW99" s="41"/>
      <c r="CDX99" s="41"/>
      <c r="CDY99" s="41"/>
      <c r="CDZ99" s="41"/>
      <c r="CEA99" s="41"/>
      <c r="CEB99" s="41"/>
      <c r="CEC99" s="41"/>
      <c r="CED99" s="41"/>
      <c r="CEE99" s="41"/>
      <c r="CEF99" s="41"/>
      <c r="CEG99" s="41"/>
      <c r="CEH99" s="41"/>
      <c r="CEI99" s="41"/>
      <c r="CEJ99" s="41"/>
      <c r="CEK99" s="41"/>
      <c r="CEL99" s="41"/>
      <c r="CEM99" s="41"/>
      <c r="CEN99" s="41"/>
      <c r="CEO99" s="41"/>
      <c r="CEP99" s="41"/>
      <c r="CEQ99" s="41"/>
      <c r="CER99" s="41"/>
      <c r="CES99" s="41"/>
      <c r="CET99" s="41"/>
      <c r="CEU99" s="41"/>
      <c r="CEV99" s="41"/>
      <c r="CEW99" s="41"/>
      <c r="CEX99" s="41"/>
      <c r="CEY99" s="41"/>
      <c r="CEZ99" s="41"/>
      <c r="CFA99" s="41"/>
      <c r="CFB99" s="41"/>
      <c r="CFC99" s="41"/>
      <c r="CFD99" s="41"/>
      <c r="CFE99" s="41"/>
      <c r="CFF99" s="41"/>
      <c r="CFG99" s="41"/>
      <c r="CFH99" s="41"/>
      <c r="CFI99" s="41"/>
      <c r="CFJ99" s="41"/>
      <c r="CFK99" s="41"/>
      <c r="CFL99" s="41"/>
      <c r="CFM99" s="41"/>
      <c r="CFN99" s="41"/>
      <c r="CFO99" s="41"/>
      <c r="CFP99" s="41"/>
      <c r="CFQ99" s="41"/>
      <c r="CFR99" s="41"/>
      <c r="CFS99" s="41"/>
      <c r="CFT99" s="41"/>
      <c r="CFU99" s="41"/>
      <c r="CFV99" s="41"/>
      <c r="CFW99" s="41"/>
      <c r="CFX99" s="41"/>
      <c r="CFY99" s="41"/>
      <c r="CFZ99" s="41"/>
      <c r="CGA99" s="41"/>
      <c r="CGB99" s="41"/>
      <c r="CGC99" s="41"/>
      <c r="CGD99" s="41"/>
      <c r="CGE99" s="41"/>
      <c r="CGF99" s="41"/>
      <c r="CGG99" s="41"/>
      <c r="CGH99" s="41"/>
      <c r="CGI99" s="41"/>
      <c r="CGJ99" s="41"/>
      <c r="CGK99" s="41"/>
      <c r="CGL99" s="41"/>
      <c r="CGM99" s="41"/>
      <c r="CGN99" s="41"/>
      <c r="CGO99" s="41"/>
      <c r="CGP99" s="41"/>
      <c r="CGQ99" s="41"/>
      <c r="CGR99" s="41"/>
      <c r="CGS99" s="41"/>
      <c r="CGT99" s="41"/>
      <c r="CGU99" s="41"/>
      <c r="CGV99" s="41"/>
      <c r="CGW99" s="41"/>
      <c r="CGX99" s="41"/>
      <c r="CGY99" s="41"/>
      <c r="CGZ99" s="41"/>
      <c r="CHA99" s="41"/>
      <c r="CHB99" s="41"/>
      <c r="CHC99" s="41"/>
      <c r="CHD99" s="41"/>
      <c r="CHE99" s="41"/>
      <c r="CHF99" s="41"/>
      <c r="CHG99" s="41"/>
      <c r="CHH99" s="41"/>
      <c r="CHI99" s="41"/>
      <c r="CHJ99" s="41"/>
      <c r="CHK99" s="41"/>
      <c r="CHL99" s="41"/>
      <c r="CHM99" s="41"/>
      <c r="CHN99" s="41"/>
      <c r="CHO99" s="41"/>
      <c r="CHP99" s="41"/>
      <c r="CHQ99" s="41"/>
      <c r="CHR99" s="41"/>
      <c r="CHS99" s="41"/>
      <c r="CHT99" s="41"/>
      <c r="CHU99" s="41"/>
      <c r="CHV99" s="41"/>
      <c r="CHW99" s="41"/>
      <c r="CHX99" s="41"/>
      <c r="CHY99" s="41"/>
      <c r="CHZ99" s="41"/>
      <c r="CIA99" s="41"/>
      <c r="CIB99" s="41"/>
      <c r="CIC99" s="41"/>
      <c r="CID99" s="41"/>
      <c r="CIE99" s="41"/>
      <c r="CIF99" s="41"/>
      <c r="CIG99" s="41"/>
      <c r="CIH99" s="41"/>
      <c r="CII99" s="41"/>
      <c r="CIJ99" s="41"/>
      <c r="CIK99" s="41"/>
      <c r="CIL99" s="41"/>
      <c r="CIM99" s="41"/>
      <c r="CIN99" s="41"/>
      <c r="CIO99" s="41"/>
      <c r="CIP99" s="41"/>
      <c r="CIQ99" s="41"/>
      <c r="CIR99" s="41"/>
      <c r="CIS99" s="41"/>
      <c r="CIT99" s="41"/>
      <c r="CIU99" s="41"/>
      <c r="CIV99" s="41"/>
      <c r="CIW99" s="41"/>
      <c r="CIX99" s="41"/>
      <c r="CIY99" s="41"/>
      <c r="CIZ99" s="41"/>
      <c r="CJA99" s="41"/>
      <c r="CJB99" s="41"/>
      <c r="CJC99" s="41"/>
      <c r="CJD99" s="41"/>
      <c r="CJE99" s="41"/>
      <c r="CJF99" s="41"/>
      <c r="CJG99" s="41"/>
      <c r="CJH99" s="41"/>
      <c r="CJI99" s="41"/>
      <c r="CJJ99" s="41"/>
      <c r="CJK99" s="41"/>
      <c r="CJL99" s="41"/>
      <c r="CJM99" s="41"/>
      <c r="CJN99" s="41"/>
      <c r="CJO99" s="41"/>
      <c r="CJP99" s="41"/>
      <c r="CJQ99" s="41"/>
      <c r="CJR99" s="41"/>
      <c r="CJS99" s="41"/>
      <c r="CJT99" s="41"/>
      <c r="CJU99" s="41"/>
      <c r="CJV99" s="41"/>
      <c r="CJW99" s="41"/>
      <c r="CJX99" s="41"/>
      <c r="CJY99" s="41"/>
      <c r="CJZ99" s="41"/>
      <c r="CKA99" s="41"/>
      <c r="CKB99" s="41"/>
      <c r="CKC99" s="41"/>
      <c r="CKD99" s="41"/>
      <c r="CKE99" s="41"/>
      <c r="CKF99" s="41"/>
      <c r="CKG99" s="41"/>
      <c r="CKH99" s="41"/>
      <c r="CKI99" s="41"/>
      <c r="CKJ99" s="41"/>
      <c r="CKK99" s="41"/>
      <c r="CKL99" s="41"/>
      <c r="CKM99" s="41"/>
      <c r="CKN99" s="41"/>
      <c r="CKO99" s="41"/>
      <c r="CKP99" s="41"/>
      <c r="CKQ99" s="41"/>
      <c r="CKR99" s="41"/>
      <c r="CKS99" s="41"/>
      <c r="CKT99" s="41"/>
      <c r="CKU99" s="41"/>
      <c r="CKV99" s="41"/>
      <c r="CKW99" s="41"/>
      <c r="CKX99" s="41"/>
      <c r="CKY99" s="41"/>
      <c r="CKZ99" s="41"/>
      <c r="CLA99" s="41"/>
      <c r="CLB99" s="41"/>
      <c r="CLC99" s="41"/>
      <c r="CLD99" s="41"/>
      <c r="CLE99" s="41"/>
      <c r="CLF99" s="41"/>
      <c r="CLG99" s="41"/>
      <c r="CLH99" s="41"/>
      <c r="CLI99" s="41"/>
      <c r="CLJ99" s="41"/>
      <c r="CLK99" s="41"/>
      <c r="CLL99" s="41"/>
      <c r="CLM99" s="41"/>
      <c r="CLN99" s="41"/>
      <c r="CLO99" s="41"/>
      <c r="CLP99" s="41"/>
      <c r="CLQ99" s="41"/>
      <c r="CLR99" s="41"/>
      <c r="CLS99" s="41"/>
      <c r="CLT99" s="41"/>
      <c r="CLU99" s="41"/>
      <c r="CLV99" s="41"/>
      <c r="CLW99" s="41"/>
      <c r="CLX99" s="41"/>
      <c r="CLY99" s="41"/>
      <c r="CLZ99" s="41"/>
      <c r="CMA99" s="41"/>
      <c r="CMB99" s="41"/>
      <c r="CMC99" s="41"/>
      <c r="CMD99" s="41"/>
      <c r="CME99" s="41"/>
      <c r="CMF99" s="41"/>
      <c r="CMG99" s="41"/>
      <c r="CMH99" s="41"/>
      <c r="CMI99" s="41"/>
      <c r="CMJ99" s="41"/>
      <c r="CMK99" s="41"/>
      <c r="CML99" s="41"/>
      <c r="CMM99" s="41"/>
      <c r="CMN99" s="41"/>
      <c r="CMO99" s="41"/>
      <c r="CMP99" s="41"/>
      <c r="CMQ99" s="41"/>
      <c r="CMR99" s="41"/>
      <c r="CMS99" s="41"/>
      <c r="CMT99" s="41"/>
      <c r="CMU99" s="41"/>
      <c r="CMV99" s="41"/>
      <c r="CMW99" s="41"/>
      <c r="CMX99" s="41"/>
      <c r="CMY99" s="41"/>
      <c r="CMZ99" s="41"/>
      <c r="CNA99" s="41"/>
      <c r="CNB99" s="41"/>
      <c r="CNC99" s="41"/>
      <c r="CND99" s="41"/>
      <c r="CNE99" s="41"/>
      <c r="CNF99" s="41"/>
      <c r="CNG99" s="41"/>
      <c r="CNH99" s="41"/>
      <c r="CNI99" s="41"/>
      <c r="CNJ99" s="41"/>
      <c r="CNK99" s="41"/>
      <c r="CNL99" s="41"/>
      <c r="CNM99" s="41"/>
      <c r="CNN99" s="41"/>
      <c r="CNO99" s="41"/>
      <c r="CNP99" s="41"/>
      <c r="CNQ99" s="41"/>
      <c r="CNR99" s="41"/>
      <c r="CNS99" s="41"/>
      <c r="CNT99" s="41"/>
      <c r="CNU99" s="41"/>
      <c r="CNV99" s="41"/>
      <c r="CNW99" s="41"/>
      <c r="CNX99" s="41"/>
      <c r="CNY99" s="41"/>
      <c r="CNZ99" s="41"/>
      <c r="COA99" s="41"/>
      <c r="COB99" s="41"/>
      <c r="COC99" s="41"/>
      <c r="COD99" s="41"/>
      <c r="COE99" s="41"/>
      <c r="COF99" s="41"/>
      <c r="COG99" s="41"/>
      <c r="COH99" s="41"/>
      <c r="COI99" s="41"/>
      <c r="COJ99" s="41"/>
      <c r="COK99" s="41"/>
      <c r="COL99" s="41"/>
      <c r="COM99" s="41"/>
      <c r="CON99" s="41"/>
      <c r="COO99" s="41"/>
      <c r="COP99" s="41"/>
      <c r="COQ99" s="41"/>
      <c r="COR99" s="41"/>
      <c r="COS99" s="41"/>
      <c r="COT99" s="41"/>
      <c r="COU99" s="41"/>
      <c r="COV99" s="41"/>
      <c r="COW99" s="41"/>
      <c r="COX99" s="41"/>
      <c r="COY99" s="41"/>
      <c r="COZ99" s="41"/>
      <c r="CPA99" s="41"/>
      <c r="CPB99" s="41"/>
      <c r="CPC99" s="41"/>
      <c r="CPD99" s="41"/>
      <c r="CPE99" s="41"/>
      <c r="CPF99" s="41"/>
      <c r="CPG99" s="41"/>
      <c r="CPH99" s="41"/>
      <c r="CPI99" s="41"/>
      <c r="CPJ99" s="41"/>
      <c r="CPK99" s="41"/>
      <c r="CPL99" s="41"/>
      <c r="CPM99" s="41"/>
      <c r="CPN99" s="41"/>
      <c r="CPO99" s="41"/>
      <c r="CPP99" s="41"/>
      <c r="CPQ99" s="41"/>
      <c r="CPR99" s="41"/>
      <c r="CPS99" s="41"/>
      <c r="CPT99" s="41"/>
      <c r="CPU99" s="41"/>
      <c r="CPV99" s="41"/>
      <c r="CPW99" s="41"/>
      <c r="CPX99" s="41"/>
      <c r="CPY99" s="41"/>
      <c r="CPZ99" s="41"/>
      <c r="CQA99" s="41"/>
      <c r="CQB99" s="41"/>
      <c r="CQC99" s="41"/>
      <c r="CQD99" s="41"/>
      <c r="CQE99" s="41"/>
      <c r="CQF99" s="41"/>
      <c r="CQG99" s="41"/>
      <c r="CQH99" s="41"/>
      <c r="CQI99" s="41"/>
      <c r="CQJ99" s="41"/>
      <c r="CQK99" s="41"/>
      <c r="CQL99" s="41"/>
      <c r="CQM99" s="41"/>
      <c r="CQN99" s="41"/>
      <c r="CQO99" s="41"/>
      <c r="CQP99" s="41"/>
      <c r="CQQ99" s="41"/>
      <c r="CQR99" s="41"/>
      <c r="CQS99" s="41"/>
      <c r="CQT99" s="41"/>
      <c r="CQU99" s="41"/>
      <c r="CQV99" s="41"/>
      <c r="CQW99" s="41"/>
      <c r="CQX99" s="41"/>
      <c r="CQY99" s="41"/>
      <c r="CQZ99" s="41"/>
      <c r="CRA99" s="41"/>
      <c r="CRB99" s="41"/>
      <c r="CRC99" s="41"/>
      <c r="CRD99" s="41"/>
      <c r="CRE99" s="41"/>
      <c r="CRF99" s="41"/>
      <c r="CRG99" s="41"/>
      <c r="CRH99" s="41"/>
      <c r="CRI99" s="41"/>
      <c r="CRJ99" s="41"/>
      <c r="CRK99" s="41"/>
      <c r="CRL99" s="41"/>
      <c r="CRM99" s="41"/>
      <c r="CRN99" s="41"/>
      <c r="CRO99" s="41"/>
      <c r="CRP99" s="41"/>
      <c r="CRQ99" s="41"/>
      <c r="CRR99" s="41"/>
      <c r="CRS99" s="41"/>
      <c r="CRT99" s="41"/>
      <c r="CRU99" s="41"/>
      <c r="CRV99" s="41"/>
      <c r="CRW99" s="41"/>
      <c r="CRX99" s="41"/>
      <c r="CRY99" s="41"/>
      <c r="CRZ99" s="41"/>
      <c r="CSA99" s="41"/>
      <c r="CSB99" s="41"/>
      <c r="CSC99" s="41"/>
      <c r="CSD99" s="41"/>
      <c r="CSE99" s="41"/>
      <c r="CSF99" s="41"/>
      <c r="CSG99" s="41"/>
      <c r="CSH99" s="41"/>
      <c r="CSI99" s="41"/>
      <c r="CSJ99" s="41"/>
      <c r="CSK99" s="41"/>
      <c r="CSL99" s="41"/>
      <c r="CSM99" s="41"/>
      <c r="CSN99" s="41"/>
      <c r="CSO99" s="41"/>
      <c r="CSP99" s="41"/>
      <c r="CSQ99" s="41"/>
      <c r="CSR99" s="41"/>
      <c r="CSS99" s="41"/>
      <c r="CST99" s="41"/>
      <c r="CSU99" s="41"/>
      <c r="CSV99" s="41"/>
      <c r="CSW99" s="41"/>
      <c r="CSX99" s="41"/>
      <c r="CSY99" s="41"/>
      <c r="CSZ99" s="41"/>
      <c r="CTA99" s="41"/>
      <c r="CTB99" s="41"/>
      <c r="CTC99" s="41"/>
      <c r="CTD99" s="41"/>
      <c r="CTE99" s="41"/>
      <c r="CTF99" s="41"/>
      <c r="CTG99" s="41"/>
      <c r="CTH99" s="41"/>
      <c r="CTI99" s="41"/>
      <c r="CTJ99" s="41"/>
      <c r="CTK99" s="41"/>
      <c r="CTL99" s="41"/>
      <c r="CTM99" s="41"/>
      <c r="CTN99" s="41"/>
      <c r="CTO99" s="41"/>
      <c r="CTP99" s="41"/>
      <c r="CTQ99" s="41"/>
      <c r="CTR99" s="41"/>
      <c r="CTS99" s="41"/>
      <c r="CTT99" s="41"/>
      <c r="CTU99" s="41"/>
      <c r="CTV99" s="41"/>
      <c r="CTW99" s="41"/>
      <c r="CTX99" s="41"/>
      <c r="CTY99" s="41"/>
      <c r="CTZ99" s="41"/>
      <c r="CUA99" s="41"/>
      <c r="CUB99" s="41"/>
      <c r="CUC99" s="41"/>
      <c r="CUD99" s="41"/>
      <c r="CUE99" s="41"/>
      <c r="CUF99" s="41"/>
      <c r="CUG99" s="41"/>
      <c r="CUH99" s="41"/>
      <c r="CUI99" s="41"/>
      <c r="CUJ99" s="41"/>
      <c r="CUK99" s="41"/>
      <c r="CUL99" s="41"/>
      <c r="CUM99" s="41"/>
      <c r="CUN99" s="41"/>
      <c r="CUO99" s="41"/>
      <c r="CUP99" s="41"/>
      <c r="CUQ99" s="41"/>
      <c r="CUR99" s="41"/>
      <c r="CUS99" s="41"/>
      <c r="CUT99" s="41"/>
      <c r="CUU99" s="41"/>
      <c r="CUV99" s="41"/>
      <c r="CUW99" s="41"/>
      <c r="CUX99" s="41"/>
      <c r="CUY99" s="41"/>
      <c r="CUZ99" s="41"/>
      <c r="CVA99" s="41"/>
      <c r="CVB99" s="41"/>
      <c r="CVC99" s="41"/>
      <c r="CVD99" s="41"/>
      <c r="CVE99" s="41"/>
      <c r="CVF99" s="41"/>
      <c r="CVG99" s="41"/>
      <c r="CVH99" s="41"/>
      <c r="CVI99" s="41"/>
      <c r="CVJ99" s="41"/>
      <c r="CVK99" s="41"/>
      <c r="CVL99" s="41"/>
      <c r="CVM99" s="41"/>
      <c r="CVN99" s="41"/>
      <c r="CVO99" s="41"/>
      <c r="CVP99" s="41"/>
      <c r="CVQ99" s="41"/>
      <c r="CVR99" s="41"/>
      <c r="CVS99" s="41"/>
      <c r="CVT99" s="41"/>
      <c r="CVU99" s="41"/>
      <c r="CVV99" s="41"/>
      <c r="CVW99" s="41"/>
      <c r="CVX99" s="41"/>
      <c r="CVY99" s="41"/>
      <c r="CVZ99" s="41"/>
      <c r="CWA99" s="41"/>
      <c r="CWB99" s="41"/>
      <c r="CWC99" s="41"/>
      <c r="CWD99" s="41"/>
      <c r="CWE99" s="41"/>
      <c r="CWF99" s="41"/>
      <c r="CWG99" s="41"/>
      <c r="CWH99" s="41"/>
      <c r="CWI99" s="41"/>
      <c r="CWJ99" s="41"/>
      <c r="CWK99" s="41"/>
      <c r="CWL99" s="41"/>
      <c r="CWM99" s="41"/>
      <c r="CWN99" s="41"/>
      <c r="CWO99" s="41"/>
      <c r="CWP99" s="41"/>
      <c r="CWQ99" s="41"/>
      <c r="CWR99" s="41"/>
      <c r="CWS99" s="41"/>
      <c r="CWT99" s="41"/>
      <c r="CWU99" s="41"/>
      <c r="CWV99" s="41"/>
      <c r="CWW99" s="41"/>
      <c r="CWX99" s="41"/>
      <c r="CWY99" s="41"/>
      <c r="CWZ99" s="41"/>
      <c r="CXA99" s="41"/>
      <c r="CXB99" s="41"/>
      <c r="CXC99" s="41"/>
      <c r="CXD99" s="41"/>
      <c r="CXE99" s="41"/>
      <c r="CXF99" s="41"/>
      <c r="CXG99" s="41"/>
      <c r="CXH99" s="41"/>
      <c r="CXI99" s="41"/>
      <c r="CXJ99" s="41"/>
      <c r="CXK99" s="41"/>
      <c r="CXL99" s="41"/>
      <c r="CXM99" s="41"/>
      <c r="CXN99" s="41"/>
      <c r="CXO99" s="41"/>
      <c r="CXP99" s="41"/>
      <c r="CXQ99" s="41"/>
      <c r="CXR99" s="41"/>
      <c r="CXS99" s="41"/>
      <c r="CXT99" s="41"/>
      <c r="CXU99" s="41"/>
      <c r="CXV99" s="41"/>
      <c r="CXW99" s="41"/>
      <c r="CXX99" s="41"/>
      <c r="CXY99" s="41"/>
      <c r="CXZ99" s="41"/>
      <c r="CYA99" s="41"/>
      <c r="CYB99" s="41"/>
      <c r="CYC99" s="41"/>
      <c r="CYD99" s="41"/>
      <c r="CYE99" s="41"/>
      <c r="CYF99" s="41"/>
      <c r="CYG99" s="41"/>
      <c r="CYH99" s="41"/>
      <c r="CYI99" s="41"/>
      <c r="CYJ99" s="41"/>
      <c r="CYK99" s="41"/>
      <c r="CYL99" s="41"/>
      <c r="CYM99" s="41"/>
      <c r="CYN99" s="41"/>
      <c r="CYO99" s="41"/>
      <c r="CYP99" s="41"/>
      <c r="CYQ99" s="41"/>
      <c r="CYR99" s="41"/>
      <c r="CYS99" s="41"/>
      <c r="CYT99" s="41"/>
      <c r="CYU99" s="41"/>
      <c r="CYV99" s="41"/>
      <c r="CYW99" s="41"/>
      <c r="CYX99" s="41"/>
      <c r="CYY99" s="41"/>
      <c r="CYZ99" s="41"/>
      <c r="CZA99" s="41"/>
      <c r="CZB99" s="41"/>
      <c r="CZC99" s="41"/>
      <c r="CZD99" s="41"/>
      <c r="CZE99" s="41"/>
      <c r="CZF99" s="41"/>
      <c r="CZG99" s="41"/>
      <c r="CZH99" s="41"/>
      <c r="CZI99" s="41"/>
      <c r="CZJ99" s="41"/>
      <c r="CZK99" s="41"/>
      <c r="CZL99" s="41"/>
      <c r="CZM99" s="41"/>
      <c r="CZN99" s="41"/>
      <c r="CZO99" s="41"/>
      <c r="CZP99" s="41"/>
      <c r="CZQ99" s="41"/>
      <c r="CZR99" s="41"/>
      <c r="CZS99" s="41"/>
      <c r="CZT99" s="41"/>
      <c r="CZU99" s="41"/>
      <c r="CZV99" s="41"/>
      <c r="CZW99" s="41"/>
      <c r="CZX99" s="41"/>
      <c r="CZY99" s="41"/>
      <c r="CZZ99" s="41"/>
      <c r="DAA99" s="41"/>
      <c r="DAB99" s="41"/>
      <c r="DAC99" s="41"/>
      <c r="DAD99" s="41"/>
      <c r="DAE99" s="41"/>
      <c r="DAF99" s="41"/>
      <c r="DAG99" s="41"/>
      <c r="DAH99" s="41"/>
      <c r="DAI99" s="41"/>
      <c r="DAJ99" s="41"/>
      <c r="DAK99" s="41"/>
      <c r="DAL99" s="41"/>
      <c r="DAM99" s="41"/>
      <c r="DAN99" s="41"/>
      <c r="DAO99" s="41"/>
      <c r="DAP99" s="41"/>
      <c r="DAQ99" s="41"/>
      <c r="DAR99" s="41"/>
      <c r="DAS99" s="41"/>
      <c r="DAT99" s="41"/>
      <c r="DAU99" s="41"/>
      <c r="DAV99" s="41"/>
      <c r="DAW99" s="41"/>
      <c r="DAX99" s="41"/>
      <c r="DAY99" s="41"/>
      <c r="DAZ99" s="41"/>
      <c r="DBA99" s="41"/>
      <c r="DBB99" s="41"/>
      <c r="DBC99" s="41"/>
      <c r="DBD99" s="41"/>
      <c r="DBE99" s="41"/>
      <c r="DBF99" s="41"/>
      <c r="DBG99" s="41"/>
      <c r="DBH99" s="41"/>
      <c r="DBI99" s="41"/>
      <c r="DBJ99" s="41"/>
      <c r="DBK99" s="41"/>
      <c r="DBL99" s="41"/>
      <c r="DBM99" s="41"/>
      <c r="DBN99" s="41"/>
      <c r="DBO99" s="41"/>
      <c r="DBP99" s="41"/>
      <c r="DBQ99" s="41"/>
      <c r="DBR99" s="41"/>
      <c r="DBS99" s="41"/>
      <c r="DBT99" s="41"/>
      <c r="DBU99" s="41"/>
      <c r="DBV99" s="41"/>
      <c r="DBW99" s="41"/>
      <c r="DBX99" s="41"/>
      <c r="DBY99" s="41"/>
      <c r="DBZ99" s="41"/>
      <c r="DCA99" s="41"/>
      <c r="DCB99" s="41"/>
      <c r="DCC99" s="41"/>
      <c r="DCD99" s="41"/>
      <c r="DCE99" s="41"/>
      <c r="DCF99" s="41"/>
      <c r="DCG99" s="41"/>
      <c r="DCH99" s="41"/>
      <c r="DCI99" s="41"/>
      <c r="DCJ99" s="41"/>
      <c r="DCK99" s="41"/>
      <c r="DCL99" s="41"/>
      <c r="DCM99" s="41"/>
      <c r="DCN99" s="41"/>
      <c r="DCO99" s="41"/>
      <c r="DCP99" s="41"/>
      <c r="DCQ99" s="41"/>
      <c r="DCR99" s="41"/>
      <c r="DCS99" s="41"/>
      <c r="DCT99" s="41"/>
      <c r="DCU99" s="41"/>
      <c r="DCV99" s="41"/>
      <c r="DCW99" s="41"/>
      <c r="DCX99" s="41"/>
      <c r="DCY99" s="41"/>
      <c r="DCZ99" s="41"/>
      <c r="DDA99" s="41"/>
      <c r="DDB99" s="41"/>
      <c r="DDC99" s="41"/>
      <c r="DDD99" s="41"/>
      <c r="DDE99" s="41"/>
      <c r="DDF99" s="41"/>
      <c r="DDG99" s="41"/>
      <c r="DDH99" s="41"/>
      <c r="DDI99" s="41"/>
      <c r="DDJ99" s="41"/>
      <c r="DDK99" s="41"/>
      <c r="DDL99" s="41"/>
      <c r="DDM99" s="41"/>
      <c r="DDN99" s="41"/>
      <c r="DDO99" s="41"/>
      <c r="DDP99" s="41"/>
      <c r="DDQ99" s="41"/>
      <c r="DDR99" s="41"/>
      <c r="DDS99" s="41"/>
      <c r="DDT99" s="41"/>
      <c r="DDU99" s="41"/>
      <c r="DDV99" s="41"/>
      <c r="DDW99" s="41"/>
      <c r="DDX99" s="41"/>
      <c r="DDY99" s="41"/>
      <c r="DDZ99" s="41"/>
      <c r="DEA99" s="41"/>
      <c r="DEB99" s="41"/>
      <c r="DEC99" s="41"/>
      <c r="DED99" s="41"/>
      <c r="DEE99" s="41"/>
      <c r="DEF99" s="41"/>
      <c r="DEG99" s="41"/>
      <c r="DEH99" s="41"/>
      <c r="DEI99" s="41"/>
      <c r="DEJ99" s="41"/>
      <c r="DEK99" s="41"/>
      <c r="DEL99" s="41"/>
      <c r="DEM99" s="41"/>
      <c r="DEN99" s="41"/>
      <c r="DEO99" s="41"/>
      <c r="DEP99" s="41"/>
      <c r="DEQ99" s="41"/>
      <c r="DER99" s="41"/>
      <c r="DES99" s="41"/>
      <c r="DET99" s="41"/>
      <c r="DEU99" s="41"/>
      <c r="DEV99" s="41"/>
      <c r="DEW99" s="41"/>
      <c r="DEX99" s="41"/>
      <c r="DEY99" s="41"/>
      <c r="DEZ99" s="41"/>
      <c r="DFA99" s="41"/>
      <c r="DFB99" s="41"/>
      <c r="DFC99" s="41"/>
      <c r="DFD99" s="41"/>
      <c r="DFE99" s="41"/>
      <c r="DFF99" s="41"/>
      <c r="DFG99" s="41"/>
      <c r="DFH99" s="41"/>
      <c r="DFI99" s="41"/>
      <c r="DFJ99" s="41"/>
      <c r="DFK99" s="41"/>
      <c r="DFL99" s="41"/>
      <c r="DFM99" s="41"/>
      <c r="DFN99" s="41"/>
      <c r="DFO99" s="41"/>
      <c r="DFP99" s="41"/>
      <c r="DFQ99" s="41"/>
      <c r="DFR99" s="41"/>
      <c r="DFS99" s="41"/>
      <c r="DFT99" s="41"/>
      <c r="DFU99" s="41"/>
      <c r="DFV99" s="41"/>
      <c r="DFW99" s="41"/>
      <c r="DFX99" s="41"/>
      <c r="DFY99" s="41"/>
      <c r="DFZ99" s="41"/>
      <c r="DGA99" s="41"/>
      <c r="DGB99" s="41"/>
      <c r="DGC99" s="41"/>
      <c r="DGD99" s="41"/>
      <c r="DGE99" s="41"/>
      <c r="DGF99" s="41"/>
      <c r="DGG99" s="41"/>
      <c r="DGH99" s="41"/>
      <c r="DGI99" s="41"/>
      <c r="DGJ99" s="41"/>
      <c r="DGK99" s="41"/>
      <c r="DGL99" s="41"/>
      <c r="DGM99" s="41"/>
      <c r="DGN99" s="41"/>
      <c r="DGO99" s="41"/>
      <c r="DGP99" s="41"/>
      <c r="DGQ99" s="41"/>
      <c r="DGR99" s="41"/>
      <c r="DGS99" s="41"/>
      <c r="DGT99" s="41"/>
      <c r="DGU99" s="41"/>
      <c r="DGV99" s="41"/>
      <c r="DGW99" s="41"/>
      <c r="DGX99" s="41"/>
      <c r="DGY99" s="41"/>
      <c r="DGZ99" s="41"/>
      <c r="DHA99" s="41"/>
      <c r="DHB99" s="41"/>
      <c r="DHC99" s="41"/>
      <c r="DHD99" s="41"/>
      <c r="DHE99" s="41"/>
      <c r="DHF99" s="41"/>
      <c r="DHG99" s="41"/>
      <c r="DHH99" s="41"/>
      <c r="DHI99" s="41"/>
      <c r="DHJ99" s="41"/>
      <c r="DHK99" s="41"/>
      <c r="DHL99" s="41"/>
      <c r="DHM99" s="41"/>
      <c r="DHN99" s="41"/>
      <c r="DHO99" s="41"/>
      <c r="DHP99" s="41"/>
      <c r="DHQ99" s="41"/>
      <c r="DHR99" s="41"/>
      <c r="DHS99" s="41"/>
      <c r="DHT99" s="41"/>
      <c r="DHU99" s="41"/>
      <c r="DHV99" s="41"/>
      <c r="DHW99" s="41"/>
      <c r="DHX99" s="41"/>
      <c r="DHY99" s="41"/>
      <c r="DHZ99" s="41"/>
      <c r="DIA99" s="41"/>
      <c r="DIB99" s="41"/>
      <c r="DIC99" s="41"/>
      <c r="DID99" s="41"/>
      <c r="DIE99" s="41"/>
      <c r="DIF99" s="41"/>
      <c r="DIG99" s="41"/>
      <c r="DIH99" s="41"/>
      <c r="DII99" s="41"/>
      <c r="DIJ99" s="41"/>
      <c r="DIK99" s="41"/>
      <c r="DIL99" s="41"/>
      <c r="DIM99" s="41"/>
      <c r="DIN99" s="41"/>
      <c r="DIO99" s="41"/>
      <c r="DIP99" s="41"/>
      <c r="DIQ99" s="41"/>
      <c r="DIR99" s="41"/>
      <c r="DIS99" s="41"/>
      <c r="DIT99" s="41"/>
      <c r="DIU99" s="41"/>
      <c r="DIV99" s="41"/>
      <c r="DIW99" s="41"/>
      <c r="DIX99" s="41"/>
      <c r="DIY99" s="41"/>
      <c r="DIZ99" s="41"/>
      <c r="DJA99" s="41"/>
      <c r="DJB99" s="41"/>
      <c r="DJC99" s="41"/>
      <c r="DJD99" s="41"/>
      <c r="DJE99" s="41"/>
      <c r="DJF99" s="41"/>
      <c r="DJG99" s="41"/>
      <c r="DJH99" s="41"/>
      <c r="DJI99" s="41"/>
      <c r="DJJ99" s="41"/>
      <c r="DJK99" s="41"/>
      <c r="DJL99" s="41"/>
      <c r="DJM99" s="41"/>
      <c r="DJN99" s="41"/>
      <c r="DJO99" s="41"/>
      <c r="DJP99" s="41"/>
      <c r="DJQ99" s="41"/>
      <c r="DJR99" s="41"/>
      <c r="DJS99" s="41"/>
      <c r="DJT99" s="41"/>
      <c r="DJU99" s="41"/>
      <c r="DJV99" s="41"/>
      <c r="DJW99" s="41"/>
      <c r="DJX99" s="41"/>
      <c r="DJY99" s="41"/>
      <c r="DJZ99" s="41"/>
      <c r="DKA99" s="41"/>
      <c r="DKB99" s="41"/>
      <c r="DKC99" s="41"/>
      <c r="DKD99" s="41"/>
      <c r="DKE99" s="41"/>
      <c r="DKF99" s="41"/>
      <c r="DKG99" s="41"/>
      <c r="DKH99" s="41"/>
      <c r="DKI99" s="41"/>
      <c r="DKJ99" s="41"/>
      <c r="DKK99" s="41"/>
      <c r="DKL99" s="41"/>
      <c r="DKM99" s="41"/>
      <c r="DKN99" s="41"/>
      <c r="DKO99" s="41"/>
      <c r="DKP99" s="41"/>
      <c r="DKQ99" s="41"/>
      <c r="DKR99" s="41"/>
      <c r="DKS99" s="41"/>
      <c r="DKT99" s="41"/>
      <c r="DKU99" s="41"/>
      <c r="DKV99" s="41"/>
      <c r="DKW99" s="41"/>
      <c r="DKX99" s="41"/>
      <c r="DKY99" s="41"/>
      <c r="DKZ99" s="41"/>
      <c r="DLA99" s="41"/>
      <c r="DLB99" s="41"/>
      <c r="DLC99" s="41"/>
      <c r="DLD99" s="41"/>
      <c r="DLE99" s="41"/>
      <c r="DLF99" s="41"/>
      <c r="DLG99" s="41"/>
      <c r="DLH99" s="41"/>
      <c r="DLI99" s="41"/>
      <c r="DLJ99" s="41"/>
      <c r="DLK99" s="41"/>
      <c r="DLL99" s="41"/>
      <c r="DLM99" s="41"/>
      <c r="DLN99" s="41"/>
      <c r="DLO99" s="41"/>
      <c r="DLP99" s="41"/>
      <c r="DLQ99" s="41"/>
      <c r="DLR99" s="41"/>
      <c r="DLS99" s="41"/>
      <c r="DLT99" s="41"/>
      <c r="DLU99" s="41"/>
      <c r="DLV99" s="41"/>
      <c r="DLW99" s="41"/>
      <c r="DLX99" s="41"/>
      <c r="DLY99" s="41"/>
      <c r="DLZ99" s="41"/>
      <c r="DMA99" s="41"/>
      <c r="DMB99" s="41"/>
      <c r="DMC99" s="41"/>
      <c r="DMD99" s="41"/>
      <c r="DME99" s="41"/>
      <c r="DMF99" s="41"/>
      <c r="DMG99" s="41"/>
      <c r="DMH99" s="41"/>
      <c r="DMI99" s="41"/>
      <c r="DMJ99" s="41"/>
      <c r="DMK99" s="41"/>
      <c r="DML99" s="41"/>
      <c r="DMM99" s="41"/>
      <c r="DMN99" s="41"/>
      <c r="DMO99" s="41"/>
      <c r="DMP99" s="41"/>
      <c r="DMQ99" s="41"/>
      <c r="DMR99" s="41"/>
      <c r="DMS99" s="41"/>
      <c r="DMT99" s="41"/>
      <c r="DMU99" s="41"/>
      <c r="DMV99" s="41"/>
      <c r="DMW99" s="41"/>
      <c r="DMX99" s="41"/>
      <c r="DMY99" s="41"/>
      <c r="DMZ99" s="41"/>
      <c r="DNA99" s="41"/>
      <c r="DNB99" s="41"/>
      <c r="DNC99" s="41"/>
      <c r="DND99" s="41"/>
      <c r="DNE99" s="41"/>
      <c r="DNF99" s="41"/>
      <c r="DNG99" s="41"/>
      <c r="DNH99" s="41"/>
      <c r="DNI99" s="41"/>
      <c r="DNJ99" s="41"/>
      <c r="DNK99" s="41"/>
      <c r="DNL99" s="41"/>
      <c r="DNM99" s="41"/>
      <c r="DNN99" s="41"/>
      <c r="DNO99" s="41"/>
      <c r="DNP99" s="41"/>
      <c r="DNQ99" s="41"/>
      <c r="DNR99" s="41"/>
      <c r="DNS99" s="41"/>
      <c r="DNT99" s="41"/>
      <c r="DNU99" s="41"/>
      <c r="DNV99" s="41"/>
      <c r="DNW99" s="41"/>
      <c r="DNX99" s="41"/>
      <c r="DNY99" s="41"/>
      <c r="DNZ99" s="41"/>
      <c r="DOA99" s="41"/>
      <c r="DOB99" s="41"/>
      <c r="DOC99" s="41"/>
      <c r="DOD99" s="41"/>
      <c r="DOE99" s="41"/>
      <c r="DOF99" s="41"/>
      <c r="DOG99" s="41"/>
      <c r="DOH99" s="41"/>
      <c r="DOI99" s="41"/>
      <c r="DOJ99" s="41"/>
      <c r="DOK99" s="41"/>
      <c r="DOL99" s="41"/>
      <c r="DOM99" s="41"/>
      <c r="DON99" s="41"/>
      <c r="DOO99" s="41"/>
      <c r="DOP99" s="41"/>
      <c r="DOQ99" s="41"/>
      <c r="DOR99" s="41"/>
      <c r="DOS99" s="41"/>
      <c r="DOT99" s="41"/>
      <c r="DOU99" s="41"/>
      <c r="DOV99" s="41"/>
      <c r="DOW99" s="41"/>
      <c r="DOX99" s="41"/>
      <c r="DOY99" s="41"/>
      <c r="DOZ99" s="41"/>
      <c r="DPA99" s="41"/>
      <c r="DPB99" s="41"/>
      <c r="DPC99" s="41"/>
      <c r="DPD99" s="41"/>
      <c r="DPE99" s="41"/>
      <c r="DPF99" s="41"/>
      <c r="DPG99" s="41"/>
      <c r="DPH99" s="41"/>
      <c r="DPI99" s="41"/>
      <c r="DPJ99" s="41"/>
      <c r="DPK99" s="41"/>
      <c r="DPL99" s="41"/>
      <c r="DPM99" s="41"/>
      <c r="DPN99" s="41"/>
      <c r="DPO99" s="41"/>
      <c r="DPP99" s="41"/>
      <c r="DPQ99" s="41"/>
      <c r="DPR99" s="41"/>
      <c r="DPS99" s="41"/>
      <c r="DPT99" s="41"/>
      <c r="DPU99" s="41"/>
      <c r="DPV99" s="41"/>
      <c r="DPW99" s="41"/>
      <c r="DPX99" s="41"/>
      <c r="DPY99" s="41"/>
      <c r="DPZ99" s="41"/>
      <c r="DQA99" s="41"/>
      <c r="DQB99" s="41"/>
      <c r="DQC99" s="41"/>
      <c r="DQD99" s="41"/>
      <c r="DQE99" s="41"/>
      <c r="DQF99" s="41"/>
      <c r="DQG99" s="41"/>
      <c r="DQH99" s="41"/>
      <c r="DQI99" s="41"/>
      <c r="DQJ99" s="41"/>
      <c r="DQK99" s="41"/>
      <c r="DQL99" s="41"/>
      <c r="DQM99" s="41"/>
      <c r="DQN99" s="41"/>
      <c r="DQO99" s="41"/>
      <c r="DQP99" s="41"/>
      <c r="DQQ99" s="41"/>
      <c r="DQR99" s="41"/>
      <c r="DQS99" s="41"/>
      <c r="DQT99" s="41"/>
      <c r="DQU99" s="41"/>
      <c r="DQV99" s="41"/>
      <c r="DQW99" s="41"/>
      <c r="DQX99" s="41"/>
      <c r="DQY99" s="41"/>
      <c r="DQZ99" s="41"/>
      <c r="DRA99" s="41"/>
      <c r="DRB99" s="41"/>
      <c r="DRC99" s="41"/>
      <c r="DRD99" s="41"/>
      <c r="DRE99" s="41"/>
      <c r="DRF99" s="41"/>
      <c r="DRG99" s="41"/>
      <c r="DRH99" s="41"/>
      <c r="DRI99" s="41"/>
      <c r="DRJ99" s="41"/>
      <c r="DRK99" s="41"/>
      <c r="DRL99" s="41"/>
      <c r="DRM99" s="41"/>
      <c r="DRN99" s="41"/>
      <c r="DRO99" s="41"/>
      <c r="DRP99" s="41"/>
      <c r="DRQ99" s="41"/>
      <c r="DRR99" s="41"/>
      <c r="DRS99" s="41"/>
      <c r="DRT99" s="41"/>
      <c r="DRU99" s="41"/>
      <c r="DRV99" s="41"/>
      <c r="DRW99" s="41"/>
      <c r="DRX99" s="41"/>
      <c r="DRY99" s="41"/>
      <c r="DRZ99" s="41"/>
      <c r="DSA99" s="41"/>
      <c r="DSB99" s="41"/>
      <c r="DSC99" s="41"/>
      <c r="DSD99" s="41"/>
      <c r="DSE99" s="41"/>
      <c r="DSF99" s="41"/>
      <c r="DSG99" s="41"/>
      <c r="DSH99" s="41"/>
      <c r="DSI99" s="41"/>
      <c r="DSJ99" s="41"/>
      <c r="DSK99" s="41"/>
      <c r="DSL99" s="41"/>
      <c r="DSM99" s="41"/>
      <c r="DSN99" s="41"/>
      <c r="DSO99" s="41"/>
      <c r="DSP99" s="41"/>
      <c r="DSQ99" s="41"/>
      <c r="DSR99" s="41"/>
      <c r="DSS99" s="41"/>
      <c r="DST99" s="41"/>
      <c r="DSU99" s="41"/>
      <c r="DSV99" s="41"/>
      <c r="DSW99" s="41"/>
      <c r="DSX99" s="41"/>
      <c r="DSY99" s="41"/>
      <c r="DSZ99" s="41"/>
      <c r="DTA99" s="41"/>
      <c r="DTB99" s="41"/>
      <c r="DTC99" s="41"/>
      <c r="DTD99" s="41"/>
      <c r="DTE99" s="41"/>
      <c r="DTF99" s="41"/>
      <c r="DTG99" s="41"/>
      <c r="DTH99" s="41"/>
      <c r="DTI99" s="41"/>
      <c r="DTJ99" s="41"/>
      <c r="DTK99" s="41"/>
      <c r="DTL99" s="41"/>
      <c r="DTM99" s="41"/>
      <c r="DTN99" s="41"/>
      <c r="DTO99" s="41"/>
      <c r="DTP99" s="41"/>
      <c r="DTQ99" s="41"/>
      <c r="DTR99" s="41"/>
      <c r="DTS99" s="41"/>
      <c r="DTT99" s="41"/>
      <c r="DTU99" s="41"/>
      <c r="DTV99" s="41"/>
      <c r="DTW99" s="41"/>
      <c r="DTX99" s="41"/>
      <c r="DTY99" s="41"/>
      <c r="DTZ99" s="41"/>
      <c r="DUA99" s="41"/>
      <c r="DUB99" s="41"/>
      <c r="DUC99" s="41"/>
      <c r="DUD99" s="41"/>
      <c r="DUE99" s="41"/>
      <c r="DUF99" s="41"/>
      <c r="DUG99" s="41"/>
      <c r="DUH99" s="41"/>
      <c r="DUI99" s="41"/>
      <c r="DUJ99" s="41"/>
      <c r="DUK99" s="41"/>
      <c r="DUL99" s="41"/>
      <c r="DUM99" s="41"/>
      <c r="DUN99" s="41"/>
      <c r="DUO99" s="41"/>
      <c r="DUP99" s="41"/>
      <c r="DUQ99" s="41"/>
      <c r="DUR99" s="41"/>
      <c r="DUS99" s="41"/>
      <c r="DUT99" s="41"/>
      <c r="DUU99" s="41"/>
      <c r="DUV99" s="41"/>
      <c r="DUW99" s="41"/>
      <c r="DUX99" s="41"/>
      <c r="DUY99" s="41"/>
      <c r="DUZ99" s="41"/>
      <c r="DVA99" s="41"/>
      <c r="DVB99" s="41"/>
      <c r="DVC99" s="41"/>
      <c r="DVD99" s="41"/>
      <c r="DVE99" s="41"/>
      <c r="DVF99" s="41"/>
      <c r="DVG99" s="41"/>
      <c r="DVH99" s="41"/>
      <c r="DVI99" s="41"/>
      <c r="DVJ99" s="41"/>
      <c r="DVK99" s="41"/>
      <c r="DVL99" s="41"/>
      <c r="DVM99" s="41"/>
      <c r="DVN99" s="41"/>
      <c r="DVO99" s="41"/>
      <c r="DVP99" s="41"/>
      <c r="DVQ99" s="41"/>
      <c r="DVR99" s="41"/>
      <c r="DVS99" s="41"/>
      <c r="DVT99" s="41"/>
      <c r="DVU99" s="41"/>
      <c r="DVV99" s="41"/>
      <c r="DVW99" s="41"/>
      <c r="DVX99" s="41"/>
      <c r="DVY99" s="41"/>
      <c r="DVZ99" s="41"/>
      <c r="DWA99" s="41"/>
      <c r="DWB99" s="41"/>
      <c r="DWC99" s="41"/>
      <c r="DWD99" s="41"/>
      <c r="DWE99" s="41"/>
      <c r="DWF99" s="41"/>
      <c r="DWG99" s="41"/>
      <c r="DWH99" s="41"/>
      <c r="DWI99" s="41"/>
      <c r="DWJ99" s="41"/>
      <c r="DWK99" s="41"/>
      <c r="DWL99" s="41"/>
      <c r="DWM99" s="41"/>
      <c r="DWN99" s="41"/>
      <c r="DWO99" s="41"/>
      <c r="DWP99" s="41"/>
      <c r="DWQ99" s="41"/>
      <c r="DWR99" s="41"/>
      <c r="DWS99" s="41"/>
      <c r="DWT99" s="41"/>
      <c r="DWU99" s="41"/>
      <c r="DWV99" s="41"/>
      <c r="DWW99" s="41"/>
      <c r="DWX99" s="41"/>
      <c r="DWY99" s="41"/>
      <c r="DWZ99" s="41"/>
      <c r="DXA99" s="41"/>
      <c r="DXB99" s="41"/>
      <c r="DXC99" s="41"/>
      <c r="DXD99" s="41"/>
      <c r="DXE99" s="41"/>
      <c r="DXF99" s="41"/>
      <c r="DXG99" s="41"/>
      <c r="DXH99" s="41"/>
      <c r="DXI99" s="41"/>
      <c r="DXJ99" s="41"/>
      <c r="DXK99" s="41"/>
      <c r="DXL99" s="41"/>
      <c r="DXM99" s="41"/>
      <c r="DXN99" s="41"/>
      <c r="DXO99" s="41"/>
      <c r="DXP99" s="41"/>
      <c r="DXQ99" s="41"/>
      <c r="DXR99" s="41"/>
      <c r="DXS99" s="41"/>
      <c r="DXT99" s="41"/>
      <c r="DXU99" s="41"/>
      <c r="DXV99" s="41"/>
      <c r="DXW99" s="41"/>
      <c r="DXX99" s="41"/>
      <c r="DXY99" s="41"/>
      <c r="DXZ99" s="41"/>
      <c r="DYA99" s="41"/>
      <c r="DYB99" s="41"/>
      <c r="DYC99" s="41"/>
      <c r="DYD99" s="41"/>
      <c r="DYE99" s="41"/>
      <c r="DYF99" s="41"/>
      <c r="DYG99" s="41"/>
      <c r="DYH99" s="41"/>
      <c r="DYI99" s="41"/>
      <c r="DYJ99" s="41"/>
      <c r="DYK99" s="41"/>
      <c r="DYL99" s="41"/>
      <c r="DYM99" s="41"/>
      <c r="DYN99" s="41"/>
      <c r="DYO99" s="41"/>
      <c r="DYP99" s="41"/>
      <c r="DYQ99" s="41"/>
      <c r="DYR99" s="41"/>
      <c r="DYS99" s="41"/>
      <c r="DYT99" s="41"/>
      <c r="DYU99" s="41"/>
      <c r="DYV99" s="41"/>
      <c r="DYW99" s="41"/>
      <c r="DYX99" s="41"/>
      <c r="DYY99" s="41"/>
      <c r="DYZ99" s="41"/>
      <c r="DZA99" s="41"/>
      <c r="DZB99" s="41"/>
      <c r="DZC99" s="41"/>
      <c r="DZD99" s="41"/>
      <c r="DZE99" s="41"/>
      <c r="DZF99" s="41"/>
      <c r="DZG99" s="41"/>
      <c r="DZH99" s="41"/>
      <c r="DZI99" s="41"/>
      <c r="DZJ99" s="41"/>
      <c r="DZK99" s="41"/>
      <c r="DZL99" s="41"/>
      <c r="DZM99" s="41"/>
      <c r="DZN99" s="41"/>
      <c r="DZO99" s="41"/>
      <c r="DZP99" s="41"/>
      <c r="DZQ99" s="41"/>
      <c r="DZR99" s="41"/>
      <c r="DZS99" s="41"/>
      <c r="DZT99" s="41"/>
      <c r="DZU99" s="41"/>
      <c r="DZV99" s="41"/>
      <c r="DZW99" s="41"/>
      <c r="DZX99" s="41"/>
      <c r="DZY99" s="41"/>
      <c r="DZZ99" s="41"/>
      <c r="EAA99" s="41"/>
      <c r="EAB99" s="41"/>
      <c r="EAC99" s="41"/>
      <c r="EAD99" s="41"/>
      <c r="EAE99" s="41"/>
      <c r="EAF99" s="41"/>
      <c r="EAG99" s="41"/>
      <c r="EAH99" s="41"/>
      <c r="EAI99" s="41"/>
      <c r="EAJ99" s="41"/>
      <c r="EAK99" s="41"/>
      <c r="EAL99" s="41"/>
      <c r="EAM99" s="41"/>
      <c r="EAN99" s="41"/>
      <c r="EAO99" s="41"/>
      <c r="EAP99" s="41"/>
      <c r="EAQ99" s="41"/>
      <c r="EAR99" s="41"/>
      <c r="EAS99" s="41"/>
      <c r="EAT99" s="41"/>
      <c r="EAU99" s="41"/>
      <c r="EAV99" s="41"/>
      <c r="EAW99" s="41"/>
      <c r="EAX99" s="41"/>
      <c r="EAY99" s="41"/>
      <c r="EAZ99" s="41"/>
      <c r="EBA99" s="41"/>
      <c r="EBB99" s="41"/>
      <c r="EBC99" s="41"/>
      <c r="EBD99" s="41"/>
      <c r="EBE99" s="41"/>
      <c r="EBF99" s="41"/>
      <c r="EBG99" s="41"/>
      <c r="EBH99" s="41"/>
      <c r="EBI99" s="41"/>
      <c r="EBJ99" s="41"/>
      <c r="EBK99" s="41"/>
      <c r="EBL99" s="41"/>
      <c r="EBM99" s="41"/>
      <c r="EBN99" s="41"/>
      <c r="EBO99" s="41"/>
      <c r="EBP99" s="41"/>
      <c r="EBQ99" s="41"/>
      <c r="EBR99" s="41"/>
      <c r="EBS99" s="41"/>
      <c r="EBT99" s="41"/>
      <c r="EBU99" s="41"/>
      <c r="EBV99" s="41"/>
      <c r="EBW99" s="41"/>
      <c r="EBX99" s="41"/>
      <c r="EBY99" s="41"/>
      <c r="EBZ99" s="41"/>
      <c r="ECA99" s="41"/>
      <c r="ECB99" s="41"/>
      <c r="ECC99" s="41"/>
      <c r="ECD99" s="41"/>
      <c r="ECE99" s="41"/>
      <c r="ECF99" s="41"/>
      <c r="ECG99" s="41"/>
      <c r="ECH99" s="41"/>
      <c r="ECI99" s="41"/>
      <c r="ECJ99" s="41"/>
      <c r="ECK99" s="41"/>
      <c r="ECL99" s="41"/>
      <c r="ECM99" s="41"/>
      <c r="ECN99" s="41"/>
      <c r="ECO99" s="41"/>
      <c r="ECP99" s="41"/>
      <c r="ECQ99" s="41"/>
      <c r="ECR99" s="41"/>
      <c r="ECS99" s="41"/>
      <c r="ECT99" s="41"/>
      <c r="ECU99" s="41"/>
      <c r="ECV99" s="41"/>
      <c r="ECW99" s="41"/>
      <c r="ECX99" s="41"/>
      <c r="ECY99" s="41"/>
      <c r="ECZ99" s="41"/>
      <c r="EDA99" s="41"/>
      <c r="EDB99" s="41"/>
      <c r="EDC99" s="41"/>
      <c r="EDD99" s="41"/>
      <c r="EDE99" s="41"/>
      <c r="EDF99" s="41"/>
      <c r="EDG99" s="41"/>
      <c r="EDH99" s="41"/>
      <c r="EDI99" s="41"/>
      <c r="EDJ99" s="41"/>
      <c r="EDK99" s="41"/>
      <c r="EDL99" s="41"/>
      <c r="EDM99" s="41"/>
      <c r="EDN99" s="41"/>
      <c r="EDO99" s="41"/>
      <c r="EDP99" s="41"/>
      <c r="EDQ99" s="41"/>
      <c r="EDR99" s="41"/>
      <c r="EDS99" s="41"/>
      <c r="EDT99" s="41"/>
      <c r="EDU99" s="41"/>
      <c r="EDV99" s="41"/>
      <c r="EDW99" s="41"/>
      <c r="EDX99" s="41"/>
      <c r="EDY99" s="41"/>
      <c r="EDZ99" s="41"/>
      <c r="EEA99" s="41"/>
      <c r="EEB99" s="41"/>
      <c r="EEC99" s="41"/>
      <c r="EED99" s="41"/>
      <c r="EEE99" s="41"/>
      <c r="EEF99" s="41"/>
      <c r="EEG99" s="41"/>
      <c r="EEH99" s="41"/>
      <c r="EEI99" s="41"/>
      <c r="EEJ99" s="41"/>
      <c r="EEK99" s="41"/>
      <c r="EEL99" s="41"/>
      <c r="EEM99" s="41"/>
      <c r="EEN99" s="41"/>
      <c r="EEO99" s="41"/>
      <c r="EEP99" s="41"/>
      <c r="EEQ99" s="41"/>
      <c r="EER99" s="41"/>
      <c r="EES99" s="41"/>
      <c r="EET99" s="41"/>
      <c r="EEU99" s="41"/>
      <c r="EEV99" s="41"/>
      <c r="EEW99" s="41"/>
      <c r="EEX99" s="41"/>
      <c r="EEY99" s="41"/>
      <c r="EEZ99" s="41"/>
      <c r="EFA99" s="41"/>
      <c r="EFB99" s="41"/>
      <c r="EFC99" s="41"/>
      <c r="EFD99" s="41"/>
      <c r="EFE99" s="41"/>
      <c r="EFF99" s="41"/>
      <c r="EFG99" s="41"/>
      <c r="EFH99" s="41"/>
      <c r="EFI99" s="41"/>
      <c r="EFJ99" s="41"/>
      <c r="EFK99" s="41"/>
      <c r="EFL99" s="41"/>
      <c r="EFM99" s="41"/>
      <c r="EFN99" s="41"/>
      <c r="EFO99" s="41"/>
      <c r="EFP99" s="41"/>
      <c r="EFQ99" s="41"/>
      <c r="EFR99" s="41"/>
      <c r="EFS99" s="41"/>
      <c r="EFT99" s="41"/>
      <c r="EFU99" s="41"/>
      <c r="EFV99" s="41"/>
      <c r="EFW99" s="41"/>
      <c r="EFX99" s="41"/>
      <c r="EFY99" s="41"/>
      <c r="EFZ99" s="41"/>
      <c r="EGA99" s="41"/>
      <c r="EGB99" s="41"/>
      <c r="EGC99" s="41"/>
      <c r="EGD99" s="41"/>
      <c r="EGE99" s="41"/>
      <c r="EGF99" s="41"/>
      <c r="EGG99" s="41"/>
      <c r="EGH99" s="41"/>
      <c r="EGI99" s="41"/>
      <c r="EGJ99" s="41"/>
      <c r="EGK99" s="41"/>
      <c r="EGL99" s="41"/>
      <c r="EGM99" s="41"/>
      <c r="EGN99" s="41"/>
      <c r="EGO99" s="41"/>
      <c r="EGP99" s="41"/>
      <c r="EGQ99" s="41"/>
      <c r="EGR99" s="41"/>
      <c r="EGS99" s="41"/>
      <c r="EGT99" s="41"/>
      <c r="EGU99" s="41"/>
      <c r="EGV99" s="41"/>
      <c r="EGW99" s="41"/>
      <c r="EGX99" s="41"/>
      <c r="EGY99" s="41"/>
      <c r="EGZ99" s="41"/>
      <c r="EHA99" s="41"/>
      <c r="EHB99" s="41"/>
      <c r="EHC99" s="41"/>
      <c r="EHD99" s="41"/>
      <c r="EHE99" s="41"/>
      <c r="EHF99" s="41"/>
      <c r="EHG99" s="41"/>
      <c r="EHH99" s="41"/>
      <c r="EHI99" s="41"/>
      <c r="EHJ99" s="41"/>
      <c r="EHK99" s="41"/>
      <c r="EHL99" s="41"/>
      <c r="EHM99" s="41"/>
      <c r="EHN99" s="41"/>
      <c r="EHO99" s="41"/>
      <c r="EHP99" s="41"/>
      <c r="EHQ99" s="41"/>
      <c r="EHR99" s="41"/>
      <c r="EHS99" s="41"/>
      <c r="EHT99" s="41"/>
      <c r="EHU99" s="41"/>
      <c r="EHV99" s="41"/>
      <c r="EHW99" s="41"/>
      <c r="EHX99" s="41"/>
      <c r="EHY99" s="41"/>
      <c r="EHZ99" s="41"/>
      <c r="EIA99" s="41"/>
      <c r="EIB99" s="41"/>
      <c r="EIC99" s="41"/>
      <c r="EID99" s="41"/>
      <c r="EIE99" s="41"/>
      <c r="EIF99" s="41"/>
      <c r="EIG99" s="41"/>
      <c r="EIH99" s="41"/>
      <c r="EII99" s="41"/>
      <c r="EIJ99" s="41"/>
      <c r="EIK99" s="41"/>
      <c r="EIL99" s="41"/>
      <c r="EIM99" s="41"/>
      <c r="EIN99" s="41"/>
      <c r="EIO99" s="41"/>
      <c r="EIP99" s="41"/>
      <c r="EIQ99" s="41"/>
      <c r="EIR99" s="41"/>
      <c r="EIS99" s="41"/>
      <c r="EIT99" s="41"/>
      <c r="EIU99" s="41"/>
      <c r="EIV99" s="41"/>
      <c r="EIW99" s="41"/>
      <c r="EIX99" s="41"/>
      <c r="EIY99" s="41"/>
      <c r="EIZ99" s="41"/>
      <c r="EJA99" s="41"/>
      <c r="EJB99" s="41"/>
      <c r="EJC99" s="41"/>
      <c r="EJD99" s="41"/>
      <c r="EJE99" s="41"/>
      <c r="EJF99" s="41"/>
      <c r="EJG99" s="41"/>
      <c r="EJH99" s="41"/>
      <c r="EJI99" s="41"/>
      <c r="EJJ99" s="41"/>
      <c r="EJK99" s="41"/>
      <c r="EJL99" s="41"/>
      <c r="EJM99" s="41"/>
      <c r="EJN99" s="41"/>
      <c r="EJO99" s="41"/>
      <c r="EJP99" s="41"/>
      <c r="EJQ99" s="41"/>
      <c r="EJR99" s="41"/>
      <c r="EJS99" s="41"/>
      <c r="EJT99" s="41"/>
      <c r="EJU99" s="41"/>
      <c r="EJV99" s="41"/>
      <c r="EJW99" s="41"/>
      <c r="EJX99" s="41"/>
      <c r="EJY99" s="41"/>
      <c r="EJZ99" s="41"/>
      <c r="EKA99" s="41"/>
      <c r="EKB99" s="41"/>
      <c r="EKC99" s="41"/>
      <c r="EKD99" s="41"/>
      <c r="EKE99" s="41"/>
      <c r="EKF99" s="41"/>
      <c r="EKG99" s="41"/>
      <c r="EKH99" s="41"/>
      <c r="EKI99" s="41"/>
      <c r="EKJ99" s="41"/>
      <c r="EKK99" s="41"/>
      <c r="EKL99" s="41"/>
      <c r="EKM99" s="41"/>
      <c r="EKN99" s="41"/>
      <c r="EKO99" s="41"/>
      <c r="EKP99" s="41"/>
      <c r="EKQ99" s="41"/>
      <c r="EKR99" s="41"/>
      <c r="EKS99" s="41"/>
      <c r="EKT99" s="41"/>
      <c r="EKU99" s="41"/>
      <c r="EKV99" s="41"/>
      <c r="EKW99" s="41"/>
      <c r="EKX99" s="41"/>
      <c r="EKY99" s="41"/>
      <c r="EKZ99" s="41"/>
      <c r="ELA99" s="41"/>
      <c r="ELB99" s="41"/>
      <c r="ELC99" s="41"/>
      <c r="ELD99" s="41"/>
      <c r="ELE99" s="41"/>
      <c r="ELF99" s="41"/>
      <c r="ELG99" s="41"/>
      <c r="ELH99" s="41"/>
      <c r="ELI99" s="41"/>
      <c r="ELJ99" s="41"/>
      <c r="ELK99" s="41"/>
      <c r="ELL99" s="41"/>
      <c r="ELM99" s="41"/>
      <c r="ELN99" s="41"/>
      <c r="ELO99" s="41"/>
      <c r="ELP99" s="41"/>
      <c r="ELQ99" s="41"/>
      <c r="ELR99" s="41"/>
      <c r="ELS99" s="41"/>
      <c r="ELT99" s="41"/>
      <c r="ELU99" s="41"/>
      <c r="ELV99" s="41"/>
      <c r="ELW99" s="41"/>
      <c r="ELX99" s="41"/>
      <c r="ELY99" s="41"/>
      <c r="ELZ99" s="41"/>
      <c r="EMA99" s="41"/>
      <c r="EMB99" s="41"/>
      <c r="EMC99" s="41"/>
      <c r="EMD99" s="41"/>
      <c r="EME99" s="41"/>
      <c r="EMF99" s="41"/>
      <c r="EMG99" s="41"/>
      <c r="EMH99" s="41"/>
      <c r="EMI99" s="41"/>
      <c r="EMJ99" s="41"/>
      <c r="EMK99" s="41"/>
      <c r="EML99" s="41"/>
      <c r="EMM99" s="41"/>
      <c r="EMN99" s="41"/>
      <c r="EMO99" s="41"/>
      <c r="EMP99" s="41"/>
      <c r="EMQ99" s="41"/>
      <c r="EMR99" s="41"/>
      <c r="EMS99" s="41"/>
      <c r="EMT99" s="41"/>
      <c r="EMU99" s="41"/>
      <c r="EMV99" s="41"/>
      <c r="EMW99" s="41"/>
      <c r="EMX99" s="41"/>
      <c r="EMY99" s="41"/>
      <c r="EMZ99" s="41"/>
      <c r="ENA99" s="41"/>
      <c r="ENB99" s="41"/>
      <c r="ENC99" s="41"/>
      <c r="END99" s="41"/>
      <c r="ENE99" s="41"/>
      <c r="ENF99" s="41"/>
      <c r="ENG99" s="41"/>
      <c r="ENH99" s="41"/>
      <c r="ENI99" s="41"/>
      <c r="ENJ99" s="41"/>
      <c r="ENK99" s="41"/>
      <c r="ENL99" s="41"/>
      <c r="ENM99" s="41"/>
      <c r="ENN99" s="41"/>
      <c r="ENO99" s="41"/>
      <c r="ENP99" s="41"/>
      <c r="ENQ99" s="41"/>
      <c r="ENR99" s="41"/>
      <c r="ENS99" s="41"/>
      <c r="ENT99" s="41"/>
      <c r="ENU99" s="41"/>
      <c r="ENV99" s="41"/>
      <c r="ENW99" s="41"/>
      <c r="ENX99" s="41"/>
      <c r="ENY99" s="41"/>
      <c r="ENZ99" s="41"/>
      <c r="EOA99" s="41"/>
      <c r="EOB99" s="41"/>
      <c r="EOC99" s="41"/>
      <c r="EOD99" s="41"/>
      <c r="EOE99" s="41"/>
      <c r="EOF99" s="41"/>
      <c r="EOG99" s="41"/>
      <c r="EOH99" s="41"/>
      <c r="EOI99" s="41"/>
      <c r="EOJ99" s="41"/>
      <c r="EOK99" s="41"/>
      <c r="EOL99" s="41"/>
      <c r="EOM99" s="41"/>
      <c r="EON99" s="41"/>
      <c r="EOO99" s="41"/>
      <c r="EOP99" s="41"/>
      <c r="EOQ99" s="41"/>
      <c r="EOR99" s="41"/>
      <c r="EOS99" s="41"/>
      <c r="EOT99" s="41"/>
      <c r="EOU99" s="41"/>
      <c r="EOV99" s="41"/>
      <c r="EOW99" s="41"/>
      <c r="EOX99" s="41"/>
      <c r="EOY99" s="41"/>
      <c r="EOZ99" s="41"/>
      <c r="EPA99" s="41"/>
      <c r="EPB99" s="41"/>
      <c r="EPC99" s="41"/>
      <c r="EPD99" s="41"/>
      <c r="EPE99" s="41"/>
      <c r="EPF99" s="41"/>
      <c r="EPG99" s="41"/>
      <c r="EPH99" s="41"/>
      <c r="EPI99" s="41"/>
      <c r="EPJ99" s="41"/>
      <c r="EPK99" s="41"/>
      <c r="EPL99" s="41"/>
      <c r="EPM99" s="41"/>
      <c r="EPN99" s="41"/>
      <c r="EPO99" s="41"/>
      <c r="EPP99" s="41"/>
      <c r="EPQ99" s="41"/>
      <c r="EPR99" s="41"/>
      <c r="EPS99" s="41"/>
      <c r="EPT99" s="41"/>
      <c r="EPU99" s="41"/>
      <c r="EPV99" s="41"/>
      <c r="EPW99" s="41"/>
      <c r="EPX99" s="41"/>
      <c r="EPY99" s="41"/>
      <c r="EPZ99" s="41"/>
      <c r="EQA99" s="41"/>
      <c r="EQB99" s="41"/>
      <c r="EQC99" s="41"/>
      <c r="EQD99" s="41"/>
      <c r="EQE99" s="41"/>
      <c r="EQF99" s="41"/>
      <c r="EQG99" s="41"/>
      <c r="EQH99" s="41"/>
      <c r="EQI99" s="41"/>
      <c r="EQJ99" s="41"/>
      <c r="EQK99" s="41"/>
      <c r="EQL99" s="41"/>
      <c r="EQM99" s="41"/>
      <c r="EQN99" s="41"/>
      <c r="EQO99" s="41"/>
      <c r="EQP99" s="41"/>
      <c r="EQQ99" s="41"/>
      <c r="EQR99" s="41"/>
      <c r="EQS99" s="41"/>
      <c r="EQT99" s="41"/>
      <c r="EQU99" s="41"/>
      <c r="EQV99" s="41"/>
      <c r="EQW99" s="41"/>
      <c r="EQX99" s="41"/>
      <c r="EQY99" s="41"/>
      <c r="EQZ99" s="41"/>
      <c r="ERA99" s="41"/>
      <c r="ERB99" s="41"/>
      <c r="ERC99" s="41"/>
      <c r="ERD99" s="41"/>
      <c r="ERE99" s="41"/>
      <c r="ERF99" s="41"/>
      <c r="ERG99" s="41"/>
      <c r="ERH99" s="41"/>
      <c r="ERI99" s="41"/>
      <c r="ERJ99" s="41"/>
      <c r="ERK99" s="41"/>
      <c r="ERL99" s="41"/>
      <c r="ERM99" s="41"/>
      <c r="ERN99" s="41"/>
      <c r="ERO99" s="41"/>
      <c r="ERP99" s="41"/>
      <c r="ERQ99" s="41"/>
      <c r="ERR99" s="41"/>
      <c r="ERS99" s="41"/>
      <c r="ERT99" s="41"/>
      <c r="ERU99" s="41"/>
      <c r="ERV99" s="41"/>
      <c r="ERW99" s="41"/>
      <c r="ERX99" s="41"/>
      <c r="ERY99" s="41"/>
      <c r="ERZ99" s="41"/>
      <c r="ESA99" s="41"/>
      <c r="ESB99" s="41"/>
      <c r="ESC99" s="41"/>
      <c r="ESD99" s="41"/>
      <c r="ESE99" s="41"/>
      <c r="ESF99" s="41"/>
      <c r="ESG99" s="41"/>
      <c r="ESH99" s="41"/>
      <c r="ESI99" s="41"/>
      <c r="ESJ99" s="41"/>
      <c r="ESK99" s="41"/>
      <c r="ESL99" s="41"/>
      <c r="ESM99" s="41"/>
      <c r="ESN99" s="41"/>
      <c r="ESO99" s="41"/>
      <c r="ESP99" s="41"/>
      <c r="ESQ99" s="41"/>
      <c r="ESR99" s="41"/>
      <c r="ESS99" s="41"/>
      <c r="EST99" s="41"/>
      <c r="ESU99" s="41"/>
      <c r="ESV99" s="41"/>
      <c r="ESW99" s="41"/>
      <c r="ESX99" s="41"/>
      <c r="ESY99" s="41"/>
      <c r="ESZ99" s="41"/>
      <c r="ETA99" s="41"/>
      <c r="ETB99" s="41"/>
      <c r="ETC99" s="41"/>
      <c r="ETD99" s="41"/>
      <c r="ETE99" s="41"/>
      <c r="ETF99" s="41"/>
      <c r="ETG99" s="41"/>
      <c r="ETH99" s="41"/>
      <c r="ETI99" s="41"/>
      <c r="ETJ99" s="41"/>
      <c r="ETK99" s="41"/>
      <c r="ETL99" s="41"/>
      <c r="ETM99" s="41"/>
      <c r="ETN99" s="41"/>
      <c r="ETO99" s="41"/>
      <c r="ETP99" s="41"/>
      <c r="ETQ99" s="41"/>
      <c r="ETR99" s="41"/>
      <c r="ETS99" s="41"/>
      <c r="ETT99" s="41"/>
      <c r="ETU99" s="41"/>
      <c r="ETV99" s="41"/>
      <c r="ETW99" s="41"/>
      <c r="ETX99" s="41"/>
      <c r="ETY99" s="41"/>
      <c r="ETZ99" s="41"/>
      <c r="EUA99" s="41"/>
      <c r="EUB99" s="41"/>
      <c r="EUC99" s="41"/>
      <c r="EUD99" s="41"/>
      <c r="EUE99" s="41"/>
      <c r="EUF99" s="41"/>
      <c r="EUG99" s="41"/>
      <c r="EUH99" s="41"/>
      <c r="EUI99" s="41"/>
      <c r="EUJ99" s="41"/>
      <c r="EUK99" s="41"/>
      <c r="EUL99" s="41"/>
      <c r="EUM99" s="41"/>
      <c r="EUN99" s="41"/>
      <c r="EUO99" s="41"/>
      <c r="EUP99" s="41"/>
      <c r="EUQ99" s="41"/>
      <c r="EUR99" s="41"/>
      <c r="EUS99" s="41"/>
      <c r="EUT99" s="41"/>
      <c r="EUU99" s="41"/>
      <c r="EUV99" s="41"/>
      <c r="EUW99" s="41"/>
      <c r="EUX99" s="41"/>
      <c r="EUY99" s="41"/>
      <c r="EUZ99" s="41"/>
      <c r="EVA99" s="41"/>
      <c r="EVB99" s="41"/>
      <c r="EVC99" s="41"/>
      <c r="EVD99" s="41"/>
      <c r="EVE99" s="41"/>
      <c r="EVF99" s="41"/>
      <c r="EVG99" s="41"/>
      <c r="EVH99" s="41"/>
      <c r="EVI99" s="41"/>
      <c r="EVJ99" s="41"/>
      <c r="EVK99" s="41"/>
      <c r="EVL99" s="41"/>
      <c r="EVM99" s="41"/>
      <c r="EVN99" s="41"/>
      <c r="EVO99" s="41"/>
      <c r="EVP99" s="41"/>
      <c r="EVQ99" s="41"/>
      <c r="EVR99" s="41"/>
      <c r="EVS99" s="41"/>
      <c r="EVT99" s="41"/>
      <c r="EVU99" s="41"/>
      <c r="EVV99" s="41"/>
      <c r="EVW99" s="41"/>
      <c r="EVX99" s="41"/>
      <c r="EVY99" s="41"/>
      <c r="EVZ99" s="41"/>
      <c r="EWA99" s="41"/>
      <c r="EWB99" s="41"/>
      <c r="EWC99" s="41"/>
      <c r="EWD99" s="41"/>
      <c r="EWE99" s="41"/>
      <c r="EWF99" s="41"/>
      <c r="EWG99" s="41"/>
      <c r="EWH99" s="41"/>
      <c r="EWI99" s="41"/>
      <c r="EWJ99" s="41"/>
      <c r="EWK99" s="41"/>
      <c r="EWL99" s="41"/>
      <c r="EWM99" s="41"/>
      <c r="EWN99" s="41"/>
      <c r="EWO99" s="41"/>
      <c r="EWP99" s="41"/>
      <c r="EWQ99" s="41"/>
      <c r="EWR99" s="41"/>
      <c r="EWS99" s="41"/>
      <c r="EWT99" s="41"/>
      <c r="EWU99" s="41"/>
      <c r="EWV99" s="41"/>
      <c r="EWW99" s="41"/>
      <c r="EWX99" s="41"/>
      <c r="EWY99" s="41"/>
      <c r="EWZ99" s="41"/>
      <c r="EXA99" s="41"/>
      <c r="EXB99" s="41"/>
      <c r="EXC99" s="41"/>
      <c r="EXD99" s="41"/>
      <c r="EXE99" s="41"/>
      <c r="EXF99" s="41"/>
      <c r="EXG99" s="41"/>
      <c r="EXH99" s="41"/>
      <c r="EXI99" s="41"/>
      <c r="EXJ99" s="41"/>
      <c r="EXK99" s="41"/>
      <c r="EXL99" s="41"/>
      <c r="EXM99" s="41"/>
      <c r="EXN99" s="41"/>
      <c r="EXO99" s="41"/>
      <c r="EXP99" s="41"/>
      <c r="EXQ99" s="41"/>
      <c r="EXR99" s="41"/>
      <c r="EXS99" s="41"/>
      <c r="EXT99" s="41"/>
      <c r="EXU99" s="41"/>
      <c r="EXV99" s="41"/>
      <c r="EXW99" s="41"/>
      <c r="EXX99" s="41"/>
      <c r="EXY99" s="41"/>
      <c r="EXZ99" s="41"/>
      <c r="EYA99" s="41"/>
      <c r="EYB99" s="41"/>
      <c r="EYC99" s="41"/>
      <c r="EYD99" s="41"/>
      <c r="EYE99" s="41"/>
      <c r="EYF99" s="41"/>
      <c r="EYG99" s="41"/>
      <c r="EYH99" s="41"/>
      <c r="EYI99" s="41"/>
      <c r="EYJ99" s="41"/>
      <c r="EYK99" s="41"/>
      <c r="EYL99" s="41"/>
      <c r="EYM99" s="41"/>
      <c r="EYN99" s="41"/>
      <c r="EYO99" s="41"/>
      <c r="EYP99" s="41"/>
      <c r="EYQ99" s="41"/>
      <c r="EYR99" s="41"/>
      <c r="EYS99" s="41"/>
      <c r="EYT99" s="41"/>
      <c r="EYU99" s="41"/>
      <c r="EYV99" s="41"/>
      <c r="EYW99" s="41"/>
      <c r="EYX99" s="41"/>
      <c r="EYY99" s="41"/>
      <c r="EYZ99" s="41"/>
      <c r="EZA99" s="41"/>
      <c r="EZB99" s="41"/>
      <c r="EZC99" s="41"/>
      <c r="EZD99" s="41"/>
      <c r="EZE99" s="41"/>
      <c r="EZF99" s="41"/>
      <c r="EZG99" s="41"/>
      <c r="EZH99" s="41"/>
      <c r="EZI99" s="41"/>
      <c r="EZJ99" s="41"/>
      <c r="EZK99" s="41"/>
      <c r="EZL99" s="41"/>
      <c r="EZM99" s="41"/>
      <c r="EZN99" s="41"/>
      <c r="EZO99" s="41"/>
      <c r="EZP99" s="41"/>
      <c r="EZQ99" s="41"/>
      <c r="EZR99" s="41"/>
      <c r="EZS99" s="41"/>
      <c r="EZT99" s="41"/>
      <c r="EZU99" s="41"/>
      <c r="EZV99" s="41"/>
      <c r="EZW99" s="41"/>
      <c r="EZX99" s="41"/>
      <c r="EZY99" s="41"/>
      <c r="EZZ99" s="41"/>
      <c r="FAA99" s="41"/>
      <c r="FAB99" s="41"/>
      <c r="FAC99" s="41"/>
      <c r="FAD99" s="41"/>
      <c r="FAE99" s="41"/>
      <c r="FAF99" s="41"/>
      <c r="FAG99" s="41"/>
      <c r="FAH99" s="41"/>
      <c r="FAI99" s="41"/>
      <c r="FAJ99" s="41"/>
      <c r="FAK99" s="41"/>
      <c r="FAL99" s="41"/>
      <c r="FAM99" s="41"/>
      <c r="FAN99" s="41"/>
      <c r="FAO99" s="41"/>
      <c r="FAP99" s="41"/>
      <c r="FAQ99" s="41"/>
      <c r="FAR99" s="41"/>
      <c r="FAS99" s="41"/>
      <c r="FAT99" s="41"/>
      <c r="FAU99" s="41"/>
      <c r="FAV99" s="41"/>
      <c r="FAW99" s="41"/>
      <c r="FAX99" s="41"/>
      <c r="FAY99" s="41"/>
      <c r="FAZ99" s="41"/>
      <c r="FBA99" s="41"/>
      <c r="FBB99" s="41"/>
      <c r="FBC99" s="41"/>
      <c r="FBD99" s="41"/>
      <c r="FBE99" s="41"/>
      <c r="FBF99" s="41"/>
      <c r="FBG99" s="41"/>
      <c r="FBH99" s="41"/>
      <c r="FBI99" s="41"/>
      <c r="FBJ99" s="41"/>
      <c r="FBK99" s="41"/>
      <c r="FBL99" s="41"/>
      <c r="FBM99" s="41"/>
      <c r="FBN99" s="41"/>
      <c r="FBO99" s="41"/>
      <c r="FBP99" s="41"/>
      <c r="FBQ99" s="41"/>
      <c r="FBR99" s="41"/>
      <c r="FBS99" s="41"/>
      <c r="FBT99" s="41"/>
      <c r="FBU99" s="41"/>
      <c r="FBV99" s="41"/>
      <c r="FBW99" s="41"/>
      <c r="FBX99" s="41"/>
      <c r="FBY99" s="41"/>
      <c r="FBZ99" s="41"/>
      <c r="FCA99" s="41"/>
      <c r="FCB99" s="41"/>
      <c r="FCC99" s="41"/>
      <c r="FCD99" s="41"/>
      <c r="FCE99" s="41"/>
      <c r="FCF99" s="41"/>
      <c r="FCG99" s="41"/>
      <c r="FCH99" s="41"/>
      <c r="FCI99" s="41"/>
      <c r="FCJ99" s="41"/>
      <c r="FCK99" s="41"/>
      <c r="FCL99" s="41"/>
      <c r="FCM99" s="41"/>
      <c r="FCN99" s="41"/>
      <c r="FCO99" s="41"/>
      <c r="FCP99" s="41"/>
      <c r="FCQ99" s="41"/>
      <c r="FCR99" s="41"/>
      <c r="FCS99" s="41"/>
      <c r="FCT99" s="41"/>
      <c r="FCU99" s="41"/>
      <c r="FCV99" s="41"/>
      <c r="FCW99" s="41"/>
      <c r="FCX99" s="41"/>
      <c r="FCY99" s="41"/>
      <c r="FCZ99" s="41"/>
      <c r="FDA99" s="41"/>
      <c r="FDB99" s="41"/>
      <c r="FDC99" s="41"/>
      <c r="FDD99" s="41"/>
      <c r="FDE99" s="41"/>
      <c r="FDF99" s="41"/>
      <c r="FDG99" s="41"/>
      <c r="FDH99" s="41"/>
      <c r="FDI99" s="41"/>
      <c r="FDJ99" s="41"/>
      <c r="FDK99" s="41"/>
      <c r="FDL99" s="41"/>
      <c r="FDM99" s="41"/>
      <c r="FDN99" s="41"/>
      <c r="FDO99" s="41"/>
      <c r="FDP99" s="41"/>
      <c r="FDQ99" s="41"/>
      <c r="FDR99" s="41"/>
      <c r="FDS99" s="41"/>
      <c r="FDT99" s="41"/>
      <c r="FDU99" s="41"/>
      <c r="FDV99" s="41"/>
      <c r="FDW99" s="41"/>
      <c r="FDX99" s="41"/>
      <c r="FDY99" s="41"/>
      <c r="FDZ99" s="41"/>
      <c r="FEA99" s="41"/>
      <c r="FEB99" s="41"/>
      <c r="FEC99" s="41"/>
      <c r="FED99" s="41"/>
      <c r="FEE99" s="41"/>
      <c r="FEF99" s="41"/>
      <c r="FEG99" s="41"/>
      <c r="FEH99" s="41"/>
      <c r="FEI99" s="41"/>
      <c r="FEJ99" s="41"/>
      <c r="FEK99" s="41"/>
      <c r="FEL99" s="41"/>
      <c r="FEM99" s="41"/>
      <c r="FEN99" s="41"/>
      <c r="FEO99" s="41"/>
      <c r="FEP99" s="41"/>
      <c r="FEQ99" s="41"/>
      <c r="FER99" s="41"/>
      <c r="FES99" s="41"/>
      <c r="FET99" s="41"/>
      <c r="FEU99" s="41"/>
      <c r="FEV99" s="41"/>
      <c r="FEW99" s="41"/>
      <c r="FEX99" s="41"/>
      <c r="FEY99" s="41"/>
      <c r="FEZ99" s="41"/>
      <c r="FFA99" s="41"/>
      <c r="FFB99" s="41"/>
      <c r="FFC99" s="41"/>
      <c r="FFD99" s="41"/>
      <c r="FFE99" s="41"/>
      <c r="FFF99" s="41"/>
      <c r="FFG99" s="41"/>
      <c r="FFH99" s="41"/>
      <c r="FFI99" s="41"/>
      <c r="FFJ99" s="41"/>
      <c r="FFK99" s="41"/>
      <c r="FFL99" s="41"/>
      <c r="FFM99" s="41"/>
      <c r="FFN99" s="41"/>
      <c r="FFO99" s="41"/>
      <c r="FFP99" s="41"/>
      <c r="FFQ99" s="41"/>
      <c r="FFR99" s="41"/>
      <c r="FFS99" s="41"/>
      <c r="FFT99" s="41"/>
      <c r="FFU99" s="41"/>
      <c r="FFV99" s="41"/>
      <c r="FFW99" s="41"/>
      <c r="FFX99" s="41"/>
      <c r="FFY99" s="41"/>
      <c r="FFZ99" s="41"/>
      <c r="FGA99" s="41"/>
      <c r="FGB99" s="41"/>
      <c r="FGC99" s="41"/>
      <c r="FGD99" s="41"/>
      <c r="FGE99" s="41"/>
      <c r="FGF99" s="41"/>
      <c r="FGG99" s="41"/>
      <c r="FGH99" s="41"/>
      <c r="FGI99" s="41"/>
      <c r="FGJ99" s="41"/>
      <c r="FGK99" s="41"/>
      <c r="FGL99" s="41"/>
      <c r="FGM99" s="41"/>
      <c r="FGN99" s="41"/>
      <c r="FGO99" s="41"/>
      <c r="FGP99" s="41"/>
      <c r="FGQ99" s="41"/>
      <c r="FGR99" s="41"/>
      <c r="FGS99" s="41"/>
      <c r="FGT99" s="41"/>
      <c r="FGU99" s="41"/>
      <c r="FGV99" s="41"/>
      <c r="FGW99" s="41"/>
      <c r="FGX99" s="41"/>
      <c r="FGY99" s="41"/>
      <c r="FGZ99" s="41"/>
      <c r="FHA99" s="41"/>
      <c r="FHB99" s="41"/>
      <c r="FHC99" s="41"/>
      <c r="FHD99" s="41"/>
      <c r="FHE99" s="41"/>
      <c r="FHF99" s="41"/>
      <c r="FHG99" s="41"/>
      <c r="FHH99" s="41"/>
      <c r="FHI99" s="41"/>
      <c r="FHJ99" s="41"/>
      <c r="FHK99" s="41"/>
      <c r="FHL99" s="41"/>
      <c r="FHM99" s="41"/>
      <c r="FHN99" s="41"/>
      <c r="FHO99" s="41"/>
      <c r="FHP99" s="41"/>
      <c r="FHQ99" s="41"/>
      <c r="FHR99" s="41"/>
      <c r="FHS99" s="41"/>
      <c r="FHT99" s="41"/>
      <c r="FHU99" s="41"/>
      <c r="FHV99" s="41"/>
      <c r="FHW99" s="41"/>
      <c r="FHX99" s="41"/>
      <c r="FHY99" s="41"/>
      <c r="FHZ99" s="41"/>
      <c r="FIA99" s="41"/>
      <c r="FIB99" s="41"/>
      <c r="FIC99" s="41"/>
      <c r="FID99" s="41"/>
      <c r="FIE99" s="41"/>
      <c r="FIF99" s="41"/>
      <c r="FIG99" s="41"/>
      <c r="FIH99" s="41"/>
      <c r="FII99" s="41"/>
      <c r="FIJ99" s="41"/>
      <c r="FIK99" s="41"/>
      <c r="FIL99" s="41"/>
      <c r="FIM99" s="41"/>
      <c r="FIN99" s="41"/>
      <c r="FIO99" s="41"/>
      <c r="FIP99" s="41"/>
      <c r="FIQ99" s="41"/>
      <c r="FIR99" s="41"/>
      <c r="FIS99" s="41"/>
      <c r="FIT99" s="41"/>
      <c r="FIU99" s="41"/>
      <c r="FIV99" s="41"/>
      <c r="FIW99" s="41"/>
      <c r="FIX99" s="41"/>
      <c r="FIY99" s="41"/>
      <c r="FIZ99" s="41"/>
      <c r="FJA99" s="41"/>
      <c r="FJB99" s="41"/>
      <c r="FJC99" s="41"/>
      <c r="FJD99" s="41"/>
      <c r="FJE99" s="41"/>
      <c r="FJF99" s="41"/>
      <c r="FJG99" s="41"/>
      <c r="FJH99" s="41"/>
      <c r="FJI99" s="41"/>
      <c r="FJJ99" s="41"/>
      <c r="FJK99" s="41"/>
      <c r="FJL99" s="41"/>
      <c r="FJM99" s="41"/>
      <c r="FJN99" s="41"/>
      <c r="FJO99" s="41"/>
      <c r="FJP99" s="41"/>
      <c r="FJQ99" s="41"/>
      <c r="FJR99" s="41"/>
      <c r="FJS99" s="41"/>
      <c r="FJT99" s="41"/>
      <c r="FJU99" s="41"/>
      <c r="FJV99" s="41"/>
      <c r="FJW99" s="41"/>
      <c r="FJX99" s="41"/>
      <c r="FJY99" s="41"/>
      <c r="FJZ99" s="41"/>
      <c r="FKA99" s="41"/>
      <c r="FKB99" s="41"/>
      <c r="FKC99" s="41"/>
      <c r="FKD99" s="41"/>
      <c r="FKE99" s="41"/>
      <c r="FKF99" s="41"/>
      <c r="FKG99" s="41"/>
      <c r="FKH99" s="41"/>
      <c r="FKI99" s="41"/>
      <c r="FKJ99" s="41"/>
      <c r="FKK99" s="41"/>
      <c r="FKL99" s="41"/>
      <c r="FKM99" s="41"/>
      <c r="FKN99" s="41"/>
      <c r="FKO99" s="41"/>
      <c r="FKP99" s="41"/>
      <c r="FKQ99" s="41"/>
      <c r="FKR99" s="41"/>
      <c r="FKS99" s="41"/>
      <c r="FKT99" s="41"/>
      <c r="FKU99" s="41"/>
      <c r="FKV99" s="41"/>
      <c r="FKW99" s="41"/>
      <c r="FKX99" s="41"/>
      <c r="FKY99" s="41"/>
      <c r="FKZ99" s="41"/>
      <c r="FLA99" s="41"/>
      <c r="FLB99" s="41"/>
      <c r="FLC99" s="41"/>
      <c r="FLD99" s="41"/>
      <c r="FLE99" s="41"/>
      <c r="FLF99" s="41"/>
      <c r="FLG99" s="41"/>
      <c r="FLH99" s="41"/>
      <c r="FLI99" s="41"/>
      <c r="FLJ99" s="41"/>
      <c r="FLK99" s="41"/>
      <c r="FLL99" s="41"/>
      <c r="FLM99" s="41"/>
      <c r="FLN99" s="41"/>
      <c r="FLO99" s="41"/>
      <c r="FLP99" s="41"/>
      <c r="FLQ99" s="41"/>
      <c r="FLR99" s="41"/>
      <c r="FLS99" s="41"/>
      <c r="FLT99" s="41"/>
      <c r="FLU99" s="41"/>
      <c r="FLV99" s="41"/>
      <c r="FLW99" s="41"/>
      <c r="FLX99" s="41"/>
      <c r="FLY99" s="41"/>
      <c r="FLZ99" s="41"/>
      <c r="FMA99" s="41"/>
      <c r="FMB99" s="41"/>
      <c r="FMC99" s="41"/>
      <c r="FMD99" s="41"/>
      <c r="FME99" s="41"/>
      <c r="FMF99" s="41"/>
      <c r="FMG99" s="41"/>
      <c r="FMH99" s="41"/>
      <c r="FMI99" s="41"/>
      <c r="FMJ99" s="41"/>
      <c r="FMK99" s="41"/>
      <c r="FML99" s="41"/>
      <c r="FMM99" s="41"/>
      <c r="FMN99" s="41"/>
      <c r="FMO99" s="41"/>
      <c r="FMP99" s="41"/>
      <c r="FMQ99" s="41"/>
      <c r="FMR99" s="41"/>
      <c r="FMS99" s="41"/>
      <c r="FMT99" s="41"/>
      <c r="FMU99" s="41"/>
      <c r="FMV99" s="41"/>
      <c r="FMW99" s="41"/>
      <c r="FMX99" s="41"/>
      <c r="FMY99" s="41"/>
      <c r="FMZ99" s="41"/>
      <c r="FNA99" s="41"/>
      <c r="FNB99" s="41"/>
      <c r="FNC99" s="41"/>
      <c r="FND99" s="41"/>
      <c r="FNE99" s="41"/>
      <c r="FNF99" s="41"/>
      <c r="FNG99" s="41"/>
      <c r="FNH99" s="41"/>
      <c r="FNI99" s="41"/>
      <c r="FNJ99" s="41"/>
      <c r="FNK99" s="41"/>
      <c r="FNL99" s="41"/>
      <c r="FNM99" s="41"/>
      <c r="FNN99" s="41"/>
      <c r="FNO99" s="41"/>
      <c r="FNP99" s="41"/>
      <c r="FNQ99" s="41"/>
      <c r="FNR99" s="41"/>
      <c r="FNS99" s="41"/>
      <c r="FNT99" s="41"/>
      <c r="FNU99" s="41"/>
      <c r="FNV99" s="41"/>
      <c r="FNW99" s="41"/>
      <c r="FNX99" s="41"/>
      <c r="FNY99" s="41"/>
      <c r="FNZ99" s="41"/>
      <c r="FOA99" s="41"/>
      <c r="FOB99" s="41"/>
      <c r="FOC99" s="41"/>
      <c r="FOD99" s="41"/>
      <c r="FOE99" s="41"/>
      <c r="FOF99" s="41"/>
      <c r="FOG99" s="41"/>
      <c r="FOH99" s="41"/>
      <c r="FOI99" s="41"/>
      <c r="FOJ99" s="41"/>
      <c r="FOK99" s="41"/>
      <c r="FOL99" s="41"/>
      <c r="FOM99" s="41"/>
      <c r="FON99" s="41"/>
      <c r="FOO99" s="41"/>
      <c r="FOP99" s="41"/>
      <c r="FOQ99" s="41"/>
      <c r="FOR99" s="41"/>
      <c r="FOS99" s="41"/>
      <c r="FOT99" s="41"/>
      <c r="FOU99" s="41"/>
      <c r="FOV99" s="41"/>
      <c r="FOW99" s="41"/>
      <c r="FOX99" s="41"/>
      <c r="FOY99" s="41"/>
      <c r="FOZ99" s="41"/>
      <c r="FPA99" s="41"/>
      <c r="FPB99" s="41"/>
      <c r="FPC99" s="41"/>
      <c r="FPD99" s="41"/>
      <c r="FPE99" s="41"/>
      <c r="FPF99" s="41"/>
      <c r="FPG99" s="41"/>
      <c r="FPH99" s="41"/>
      <c r="FPI99" s="41"/>
      <c r="FPJ99" s="41"/>
      <c r="FPK99" s="41"/>
      <c r="FPL99" s="41"/>
      <c r="FPM99" s="41"/>
      <c r="FPN99" s="41"/>
      <c r="FPO99" s="41"/>
      <c r="FPP99" s="41"/>
      <c r="FPQ99" s="41"/>
      <c r="FPR99" s="41"/>
      <c r="FPS99" s="41"/>
      <c r="FPT99" s="41"/>
      <c r="FPU99" s="41"/>
      <c r="FPV99" s="41"/>
      <c r="FPW99" s="41"/>
      <c r="FPX99" s="41"/>
      <c r="FPY99" s="41"/>
      <c r="FPZ99" s="41"/>
      <c r="FQA99" s="41"/>
      <c r="FQB99" s="41"/>
      <c r="FQC99" s="41"/>
      <c r="FQD99" s="41"/>
      <c r="FQE99" s="41"/>
      <c r="FQF99" s="41"/>
      <c r="FQG99" s="41"/>
      <c r="FQH99" s="41"/>
      <c r="FQI99" s="41"/>
      <c r="FQJ99" s="41"/>
      <c r="FQK99" s="41"/>
      <c r="FQL99" s="41"/>
      <c r="FQM99" s="41"/>
      <c r="FQN99" s="41"/>
      <c r="FQO99" s="41"/>
      <c r="FQP99" s="41"/>
      <c r="FQQ99" s="41"/>
      <c r="FQR99" s="41"/>
      <c r="FQS99" s="41"/>
      <c r="FQT99" s="41"/>
      <c r="FQU99" s="41"/>
      <c r="FQV99" s="41"/>
      <c r="FQW99" s="41"/>
      <c r="FQX99" s="41"/>
      <c r="FQY99" s="41"/>
      <c r="FQZ99" s="41"/>
      <c r="FRA99" s="41"/>
      <c r="FRB99" s="41"/>
      <c r="FRC99" s="41"/>
      <c r="FRD99" s="41"/>
      <c r="FRE99" s="41"/>
      <c r="FRF99" s="41"/>
      <c r="FRG99" s="41"/>
      <c r="FRH99" s="41"/>
      <c r="FRI99" s="41"/>
      <c r="FRJ99" s="41"/>
      <c r="FRK99" s="41"/>
      <c r="FRL99" s="41"/>
      <c r="FRM99" s="41"/>
      <c r="FRN99" s="41"/>
      <c r="FRO99" s="41"/>
      <c r="FRP99" s="41"/>
      <c r="FRQ99" s="41"/>
      <c r="FRR99" s="41"/>
      <c r="FRS99" s="41"/>
      <c r="FRT99" s="41"/>
      <c r="FRU99" s="41"/>
      <c r="FRV99" s="41"/>
      <c r="FRW99" s="41"/>
      <c r="FRX99" s="41"/>
      <c r="FRY99" s="41"/>
      <c r="FRZ99" s="41"/>
      <c r="FSA99" s="41"/>
      <c r="FSB99" s="41"/>
      <c r="FSC99" s="41"/>
      <c r="FSD99" s="41"/>
      <c r="FSE99" s="41"/>
      <c r="FSF99" s="41"/>
      <c r="FSG99" s="41"/>
      <c r="FSH99" s="41"/>
      <c r="FSI99" s="41"/>
      <c r="FSJ99" s="41"/>
      <c r="FSK99" s="41"/>
      <c r="FSL99" s="41"/>
      <c r="FSM99" s="41"/>
      <c r="FSN99" s="41"/>
      <c r="FSO99" s="41"/>
      <c r="FSP99" s="41"/>
      <c r="FSQ99" s="41"/>
      <c r="FSR99" s="41"/>
      <c r="FSS99" s="41"/>
      <c r="FST99" s="41"/>
      <c r="FSU99" s="41"/>
      <c r="FSV99" s="41"/>
      <c r="FSW99" s="41"/>
      <c r="FSX99" s="41"/>
      <c r="FSY99" s="41"/>
      <c r="FSZ99" s="41"/>
      <c r="FTA99" s="41"/>
      <c r="FTB99" s="41"/>
      <c r="FTC99" s="41"/>
      <c r="FTD99" s="41"/>
      <c r="FTE99" s="41"/>
      <c r="FTF99" s="41"/>
      <c r="FTG99" s="41"/>
      <c r="FTH99" s="41"/>
      <c r="FTI99" s="41"/>
      <c r="FTJ99" s="41"/>
      <c r="FTK99" s="41"/>
      <c r="FTL99" s="41"/>
      <c r="FTM99" s="41"/>
      <c r="FTN99" s="41"/>
      <c r="FTO99" s="41"/>
      <c r="FTP99" s="41"/>
      <c r="FTQ99" s="41"/>
      <c r="FTR99" s="41"/>
      <c r="FTS99" s="41"/>
      <c r="FTT99" s="41"/>
      <c r="FTU99" s="41"/>
      <c r="FTV99" s="41"/>
      <c r="FTW99" s="41"/>
      <c r="FTX99" s="41"/>
      <c r="FTY99" s="41"/>
      <c r="FTZ99" s="41"/>
      <c r="FUA99" s="41"/>
      <c r="FUB99" s="41"/>
      <c r="FUC99" s="41"/>
      <c r="FUD99" s="41"/>
      <c r="FUE99" s="41"/>
      <c r="FUF99" s="41"/>
      <c r="FUG99" s="41"/>
      <c r="FUH99" s="41"/>
      <c r="FUI99" s="41"/>
      <c r="FUJ99" s="41"/>
      <c r="FUK99" s="41"/>
      <c r="FUL99" s="41"/>
      <c r="FUM99" s="41"/>
      <c r="FUN99" s="41"/>
      <c r="FUO99" s="41"/>
      <c r="FUP99" s="41"/>
      <c r="FUQ99" s="41"/>
      <c r="FUR99" s="41"/>
      <c r="FUS99" s="41"/>
      <c r="FUT99" s="41"/>
      <c r="FUU99" s="41"/>
      <c r="FUV99" s="41"/>
      <c r="FUW99" s="41"/>
      <c r="FUX99" s="41"/>
      <c r="FUY99" s="41"/>
      <c r="FUZ99" s="41"/>
      <c r="FVA99" s="41"/>
      <c r="FVB99" s="41"/>
      <c r="FVC99" s="41"/>
      <c r="FVD99" s="41"/>
      <c r="FVE99" s="41"/>
      <c r="FVF99" s="41"/>
      <c r="FVG99" s="41"/>
      <c r="FVH99" s="41"/>
      <c r="FVI99" s="41"/>
      <c r="FVJ99" s="41"/>
      <c r="FVK99" s="41"/>
      <c r="FVL99" s="41"/>
      <c r="FVM99" s="41"/>
      <c r="FVN99" s="41"/>
      <c r="FVO99" s="41"/>
      <c r="FVP99" s="41"/>
      <c r="FVQ99" s="41"/>
      <c r="FVR99" s="41"/>
      <c r="FVS99" s="41"/>
      <c r="FVT99" s="41"/>
      <c r="FVU99" s="41"/>
      <c r="FVV99" s="41"/>
      <c r="FVW99" s="41"/>
      <c r="FVX99" s="41"/>
      <c r="FVY99" s="41"/>
      <c r="FVZ99" s="41"/>
      <c r="FWA99" s="41"/>
      <c r="FWB99" s="41"/>
      <c r="FWC99" s="41"/>
      <c r="FWD99" s="41"/>
      <c r="FWE99" s="41"/>
      <c r="FWF99" s="41"/>
      <c r="FWG99" s="41"/>
      <c r="FWH99" s="41"/>
      <c r="FWI99" s="41"/>
      <c r="FWJ99" s="41"/>
      <c r="FWK99" s="41"/>
      <c r="FWL99" s="41"/>
      <c r="FWM99" s="41"/>
      <c r="FWN99" s="41"/>
      <c r="FWO99" s="41"/>
      <c r="FWP99" s="41"/>
      <c r="FWQ99" s="41"/>
      <c r="FWR99" s="41"/>
      <c r="FWS99" s="41"/>
      <c r="FWT99" s="41"/>
      <c r="FWU99" s="41"/>
      <c r="FWV99" s="41"/>
      <c r="FWW99" s="41"/>
      <c r="FWX99" s="41"/>
      <c r="FWY99" s="41"/>
      <c r="FWZ99" s="41"/>
      <c r="FXA99" s="41"/>
      <c r="FXB99" s="41"/>
      <c r="FXC99" s="41"/>
      <c r="FXD99" s="41"/>
      <c r="FXE99" s="41"/>
      <c r="FXF99" s="41"/>
      <c r="FXG99" s="41"/>
      <c r="FXH99" s="41"/>
      <c r="FXI99" s="41"/>
      <c r="FXJ99" s="41"/>
      <c r="FXK99" s="41"/>
      <c r="FXL99" s="41"/>
      <c r="FXM99" s="41"/>
      <c r="FXN99" s="41"/>
      <c r="FXO99" s="41"/>
      <c r="FXP99" s="41"/>
      <c r="FXQ99" s="41"/>
      <c r="FXR99" s="41"/>
      <c r="FXS99" s="41"/>
      <c r="FXT99" s="41"/>
      <c r="FXU99" s="41"/>
      <c r="FXV99" s="41"/>
      <c r="FXW99" s="41"/>
      <c r="FXX99" s="41"/>
      <c r="FXY99" s="41"/>
      <c r="FXZ99" s="41"/>
      <c r="FYA99" s="41"/>
      <c r="FYB99" s="41"/>
      <c r="FYC99" s="41"/>
      <c r="FYD99" s="41"/>
      <c r="FYE99" s="41"/>
      <c r="FYF99" s="41"/>
      <c r="FYG99" s="41"/>
      <c r="FYH99" s="41"/>
      <c r="FYI99" s="41"/>
      <c r="FYJ99" s="41"/>
      <c r="FYK99" s="41"/>
      <c r="FYL99" s="41"/>
      <c r="FYM99" s="41"/>
      <c r="FYN99" s="41"/>
      <c r="FYO99" s="41"/>
      <c r="FYP99" s="41"/>
      <c r="FYQ99" s="41"/>
      <c r="FYR99" s="41"/>
      <c r="FYS99" s="41"/>
      <c r="FYT99" s="41"/>
      <c r="FYU99" s="41"/>
      <c r="FYV99" s="41"/>
      <c r="FYW99" s="41"/>
      <c r="FYX99" s="41"/>
      <c r="FYY99" s="41"/>
      <c r="FYZ99" s="41"/>
      <c r="FZA99" s="41"/>
      <c r="FZB99" s="41"/>
      <c r="FZC99" s="41"/>
      <c r="FZD99" s="41"/>
      <c r="FZE99" s="41"/>
      <c r="FZF99" s="41"/>
      <c r="FZG99" s="41"/>
      <c r="FZH99" s="41"/>
      <c r="FZI99" s="41"/>
      <c r="FZJ99" s="41"/>
      <c r="FZK99" s="41"/>
      <c r="FZL99" s="41"/>
      <c r="FZM99" s="41"/>
      <c r="FZN99" s="41"/>
      <c r="FZO99" s="41"/>
      <c r="FZP99" s="41"/>
      <c r="FZQ99" s="41"/>
      <c r="FZR99" s="41"/>
      <c r="FZS99" s="41"/>
      <c r="FZT99" s="41"/>
      <c r="FZU99" s="41"/>
      <c r="FZV99" s="41"/>
      <c r="FZW99" s="41"/>
      <c r="FZX99" s="41"/>
      <c r="FZY99" s="41"/>
      <c r="FZZ99" s="41"/>
      <c r="GAA99" s="41"/>
      <c r="GAB99" s="41"/>
      <c r="GAC99" s="41"/>
      <c r="GAD99" s="41"/>
      <c r="GAE99" s="41"/>
      <c r="GAF99" s="41"/>
      <c r="GAG99" s="41"/>
      <c r="GAH99" s="41"/>
      <c r="GAI99" s="41"/>
      <c r="GAJ99" s="41"/>
      <c r="GAK99" s="41"/>
      <c r="GAL99" s="41"/>
      <c r="GAM99" s="41"/>
      <c r="GAN99" s="41"/>
      <c r="GAO99" s="41"/>
      <c r="GAP99" s="41"/>
      <c r="GAQ99" s="41"/>
      <c r="GAR99" s="41"/>
      <c r="GAS99" s="41"/>
      <c r="GAT99" s="41"/>
      <c r="GAU99" s="41"/>
      <c r="GAV99" s="41"/>
      <c r="GAW99" s="41"/>
      <c r="GAX99" s="41"/>
      <c r="GAY99" s="41"/>
      <c r="GAZ99" s="41"/>
      <c r="GBA99" s="41"/>
      <c r="GBB99" s="41"/>
      <c r="GBC99" s="41"/>
      <c r="GBD99" s="41"/>
      <c r="GBE99" s="41"/>
      <c r="GBF99" s="41"/>
      <c r="GBG99" s="41"/>
      <c r="GBH99" s="41"/>
      <c r="GBI99" s="41"/>
      <c r="GBJ99" s="41"/>
      <c r="GBK99" s="41"/>
      <c r="GBL99" s="41"/>
      <c r="GBM99" s="41"/>
      <c r="GBN99" s="41"/>
      <c r="GBO99" s="41"/>
      <c r="GBP99" s="41"/>
      <c r="GBQ99" s="41"/>
      <c r="GBR99" s="41"/>
      <c r="GBS99" s="41"/>
      <c r="GBT99" s="41"/>
      <c r="GBU99" s="41"/>
      <c r="GBV99" s="41"/>
      <c r="GBW99" s="41"/>
      <c r="GBX99" s="41"/>
      <c r="GBY99" s="41"/>
      <c r="GBZ99" s="41"/>
      <c r="GCA99" s="41"/>
      <c r="GCB99" s="41"/>
      <c r="GCC99" s="41"/>
      <c r="GCD99" s="41"/>
      <c r="GCE99" s="41"/>
      <c r="GCF99" s="41"/>
      <c r="GCG99" s="41"/>
      <c r="GCH99" s="41"/>
      <c r="GCI99" s="41"/>
      <c r="GCJ99" s="41"/>
      <c r="GCK99" s="41"/>
      <c r="GCL99" s="41"/>
      <c r="GCM99" s="41"/>
      <c r="GCN99" s="41"/>
      <c r="GCO99" s="41"/>
      <c r="GCP99" s="41"/>
      <c r="GCQ99" s="41"/>
      <c r="GCR99" s="41"/>
      <c r="GCS99" s="41"/>
      <c r="GCT99" s="41"/>
      <c r="GCU99" s="41"/>
      <c r="GCV99" s="41"/>
      <c r="GCW99" s="41"/>
      <c r="GCX99" s="41"/>
      <c r="GCY99" s="41"/>
      <c r="GCZ99" s="41"/>
      <c r="GDA99" s="41"/>
      <c r="GDB99" s="41"/>
      <c r="GDC99" s="41"/>
      <c r="GDD99" s="41"/>
      <c r="GDE99" s="41"/>
      <c r="GDF99" s="41"/>
      <c r="GDG99" s="41"/>
      <c r="GDH99" s="41"/>
      <c r="GDI99" s="41"/>
      <c r="GDJ99" s="41"/>
      <c r="GDK99" s="41"/>
      <c r="GDL99" s="41"/>
      <c r="GDM99" s="41"/>
      <c r="GDN99" s="41"/>
      <c r="GDO99" s="41"/>
      <c r="GDP99" s="41"/>
      <c r="GDQ99" s="41"/>
      <c r="GDR99" s="41"/>
      <c r="GDS99" s="41"/>
      <c r="GDT99" s="41"/>
      <c r="GDU99" s="41"/>
      <c r="GDV99" s="41"/>
      <c r="GDW99" s="41"/>
      <c r="GDX99" s="41"/>
      <c r="GDY99" s="41"/>
      <c r="GDZ99" s="41"/>
      <c r="GEA99" s="41"/>
      <c r="GEB99" s="41"/>
      <c r="GEC99" s="41"/>
      <c r="GED99" s="41"/>
      <c r="GEE99" s="41"/>
      <c r="GEF99" s="41"/>
      <c r="GEG99" s="41"/>
      <c r="GEH99" s="41"/>
      <c r="GEI99" s="41"/>
      <c r="GEJ99" s="41"/>
      <c r="GEK99" s="41"/>
      <c r="GEL99" s="41"/>
      <c r="GEM99" s="41"/>
      <c r="GEN99" s="41"/>
      <c r="GEO99" s="41"/>
      <c r="GEP99" s="41"/>
      <c r="GEQ99" s="41"/>
      <c r="GER99" s="41"/>
      <c r="GES99" s="41"/>
      <c r="GET99" s="41"/>
      <c r="GEU99" s="41"/>
      <c r="GEV99" s="41"/>
      <c r="GEW99" s="41"/>
      <c r="GEX99" s="41"/>
      <c r="GEY99" s="41"/>
      <c r="GEZ99" s="41"/>
      <c r="GFA99" s="41"/>
      <c r="GFB99" s="41"/>
      <c r="GFC99" s="41"/>
      <c r="GFD99" s="41"/>
      <c r="GFE99" s="41"/>
      <c r="GFF99" s="41"/>
      <c r="GFG99" s="41"/>
      <c r="GFH99" s="41"/>
      <c r="GFI99" s="41"/>
      <c r="GFJ99" s="41"/>
      <c r="GFK99" s="41"/>
      <c r="GFL99" s="41"/>
      <c r="GFM99" s="41"/>
      <c r="GFN99" s="41"/>
      <c r="GFO99" s="41"/>
      <c r="GFP99" s="41"/>
      <c r="GFQ99" s="41"/>
      <c r="GFR99" s="41"/>
      <c r="GFS99" s="41"/>
      <c r="GFT99" s="41"/>
      <c r="GFU99" s="41"/>
      <c r="GFV99" s="41"/>
      <c r="GFW99" s="41"/>
      <c r="GFX99" s="41"/>
      <c r="GFY99" s="41"/>
      <c r="GFZ99" s="41"/>
      <c r="GGA99" s="41"/>
      <c r="GGB99" s="41"/>
      <c r="GGC99" s="41"/>
      <c r="GGD99" s="41"/>
      <c r="GGE99" s="41"/>
      <c r="GGF99" s="41"/>
      <c r="GGG99" s="41"/>
      <c r="GGH99" s="41"/>
      <c r="GGI99" s="41"/>
      <c r="GGJ99" s="41"/>
      <c r="GGK99" s="41"/>
      <c r="GGL99" s="41"/>
      <c r="GGM99" s="41"/>
      <c r="GGN99" s="41"/>
      <c r="GGO99" s="41"/>
      <c r="GGP99" s="41"/>
      <c r="GGQ99" s="41"/>
      <c r="GGR99" s="41"/>
      <c r="GGS99" s="41"/>
      <c r="GGT99" s="41"/>
      <c r="GGU99" s="41"/>
      <c r="GGV99" s="41"/>
      <c r="GGW99" s="41"/>
      <c r="GGX99" s="41"/>
      <c r="GGY99" s="41"/>
      <c r="GGZ99" s="41"/>
      <c r="GHA99" s="41"/>
      <c r="GHB99" s="41"/>
      <c r="GHC99" s="41"/>
      <c r="GHD99" s="41"/>
      <c r="GHE99" s="41"/>
      <c r="GHF99" s="41"/>
      <c r="GHG99" s="41"/>
      <c r="GHH99" s="41"/>
      <c r="GHI99" s="41"/>
      <c r="GHJ99" s="41"/>
      <c r="GHK99" s="41"/>
      <c r="GHL99" s="41"/>
      <c r="GHM99" s="41"/>
      <c r="GHN99" s="41"/>
      <c r="GHO99" s="41"/>
      <c r="GHP99" s="41"/>
      <c r="GHQ99" s="41"/>
      <c r="GHR99" s="41"/>
      <c r="GHS99" s="41"/>
      <c r="GHT99" s="41"/>
      <c r="GHU99" s="41"/>
      <c r="GHV99" s="41"/>
      <c r="GHW99" s="41"/>
      <c r="GHX99" s="41"/>
      <c r="GHY99" s="41"/>
      <c r="GHZ99" s="41"/>
      <c r="GIA99" s="41"/>
      <c r="GIB99" s="41"/>
      <c r="GIC99" s="41"/>
      <c r="GID99" s="41"/>
      <c r="GIE99" s="41"/>
      <c r="GIF99" s="41"/>
      <c r="GIG99" s="41"/>
      <c r="GIH99" s="41"/>
      <c r="GII99" s="41"/>
      <c r="GIJ99" s="41"/>
      <c r="GIK99" s="41"/>
      <c r="GIL99" s="41"/>
      <c r="GIM99" s="41"/>
      <c r="GIN99" s="41"/>
      <c r="GIO99" s="41"/>
      <c r="GIP99" s="41"/>
      <c r="GIQ99" s="41"/>
      <c r="GIR99" s="41"/>
      <c r="GIS99" s="41"/>
      <c r="GIT99" s="41"/>
      <c r="GIU99" s="41"/>
      <c r="GIV99" s="41"/>
      <c r="GIW99" s="41"/>
      <c r="GIX99" s="41"/>
      <c r="GIY99" s="41"/>
      <c r="GIZ99" s="41"/>
      <c r="GJA99" s="41"/>
      <c r="GJB99" s="41"/>
      <c r="GJC99" s="41"/>
      <c r="GJD99" s="41"/>
      <c r="GJE99" s="41"/>
      <c r="GJF99" s="41"/>
      <c r="GJG99" s="41"/>
      <c r="GJH99" s="41"/>
      <c r="GJI99" s="41"/>
      <c r="GJJ99" s="41"/>
      <c r="GJK99" s="41"/>
      <c r="GJL99" s="41"/>
      <c r="GJM99" s="41"/>
      <c r="GJN99" s="41"/>
      <c r="GJO99" s="41"/>
      <c r="GJP99" s="41"/>
      <c r="GJQ99" s="41"/>
      <c r="GJR99" s="41"/>
      <c r="GJS99" s="41"/>
      <c r="GJT99" s="41"/>
      <c r="GJU99" s="41"/>
      <c r="GJV99" s="41"/>
      <c r="GJW99" s="41"/>
      <c r="GJX99" s="41"/>
      <c r="GJY99" s="41"/>
      <c r="GJZ99" s="41"/>
      <c r="GKA99" s="41"/>
      <c r="GKB99" s="41"/>
      <c r="GKC99" s="41"/>
      <c r="GKD99" s="41"/>
      <c r="GKE99" s="41"/>
      <c r="GKF99" s="41"/>
      <c r="GKG99" s="41"/>
      <c r="GKH99" s="41"/>
      <c r="GKI99" s="41"/>
      <c r="GKJ99" s="41"/>
      <c r="GKK99" s="41"/>
      <c r="GKL99" s="41"/>
      <c r="GKM99" s="41"/>
      <c r="GKN99" s="41"/>
      <c r="GKO99" s="41"/>
      <c r="GKP99" s="41"/>
      <c r="GKQ99" s="41"/>
      <c r="GKR99" s="41"/>
      <c r="GKS99" s="41"/>
      <c r="GKT99" s="41"/>
      <c r="GKU99" s="41"/>
      <c r="GKV99" s="41"/>
      <c r="GKW99" s="41"/>
      <c r="GKX99" s="41"/>
      <c r="GKY99" s="41"/>
      <c r="GKZ99" s="41"/>
      <c r="GLA99" s="41"/>
      <c r="GLB99" s="41"/>
      <c r="GLC99" s="41"/>
      <c r="GLD99" s="41"/>
      <c r="GLE99" s="41"/>
      <c r="GLF99" s="41"/>
      <c r="GLG99" s="41"/>
      <c r="GLH99" s="41"/>
      <c r="GLI99" s="41"/>
      <c r="GLJ99" s="41"/>
      <c r="GLK99" s="41"/>
      <c r="GLL99" s="41"/>
      <c r="GLM99" s="41"/>
      <c r="GLN99" s="41"/>
      <c r="GLO99" s="41"/>
      <c r="GLP99" s="41"/>
      <c r="GLQ99" s="41"/>
      <c r="GLR99" s="41"/>
      <c r="GLS99" s="41"/>
      <c r="GLT99" s="41"/>
      <c r="GLU99" s="41"/>
      <c r="GLV99" s="41"/>
      <c r="GLW99" s="41"/>
      <c r="GLX99" s="41"/>
      <c r="GLY99" s="41"/>
      <c r="GLZ99" s="41"/>
      <c r="GMA99" s="41"/>
      <c r="GMB99" s="41"/>
      <c r="GMC99" s="41"/>
      <c r="GMD99" s="41"/>
      <c r="GME99" s="41"/>
      <c r="GMF99" s="41"/>
      <c r="GMG99" s="41"/>
      <c r="GMH99" s="41"/>
      <c r="GMI99" s="41"/>
      <c r="GMJ99" s="41"/>
      <c r="GMK99" s="41"/>
      <c r="GML99" s="41"/>
      <c r="GMM99" s="41"/>
      <c r="GMN99" s="41"/>
      <c r="GMO99" s="41"/>
      <c r="GMP99" s="41"/>
      <c r="GMQ99" s="41"/>
      <c r="GMR99" s="41"/>
      <c r="GMS99" s="41"/>
      <c r="GMT99" s="41"/>
      <c r="GMU99" s="41"/>
      <c r="GMV99" s="41"/>
      <c r="GMW99" s="41"/>
      <c r="GMX99" s="41"/>
      <c r="GMY99" s="41"/>
      <c r="GMZ99" s="41"/>
      <c r="GNA99" s="41"/>
      <c r="GNB99" s="41"/>
      <c r="GNC99" s="41"/>
      <c r="GND99" s="41"/>
      <c r="GNE99" s="41"/>
      <c r="GNF99" s="41"/>
      <c r="GNG99" s="41"/>
      <c r="GNH99" s="41"/>
      <c r="GNI99" s="41"/>
      <c r="GNJ99" s="41"/>
      <c r="GNK99" s="41"/>
      <c r="GNL99" s="41"/>
      <c r="GNM99" s="41"/>
      <c r="GNN99" s="41"/>
      <c r="GNO99" s="41"/>
      <c r="GNP99" s="41"/>
      <c r="GNQ99" s="41"/>
      <c r="GNR99" s="41"/>
      <c r="GNS99" s="41"/>
      <c r="GNT99" s="41"/>
      <c r="GNU99" s="41"/>
      <c r="GNV99" s="41"/>
      <c r="GNW99" s="41"/>
      <c r="GNX99" s="41"/>
      <c r="GNY99" s="41"/>
      <c r="GNZ99" s="41"/>
      <c r="GOA99" s="41"/>
      <c r="GOB99" s="41"/>
      <c r="GOC99" s="41"/>
      <c r="GOD99" s="41"/>
      <c r="GOE99" s="41"/>
      <c r="GOF99" s="41"/>
      <c r="GOG99" s="41"/>
      <c r="GOH99" s="41"/>
      <c r="GOI99" s="41"/>
      <c r="GOJ99" s="41"/>
      <c r="GOK99" s="41"/>
      <c r="GOL99" s="41"/>
      <c r="GOM99" s="41"/>
      <c r="GON99" s="41"/>
      <c r="GOO99" s="41"/>
      <c r="GOP99" s="41"/>
      <c r="GOQ99" s="41"/>
      <c r="GOR99" s="41"/>
      <c r="GOS99" s="41"/>
      <c r="GOT99" s="41"/>
      <c r="GOU99" s="41"/>
      <c r="GOV99" s="41"/>
      <c r="GOW99" s="41"/>
      <c r="GOX99" s="41"/>
      <c r="GOY99" s="41"/>
      <c r="GOZ99" s="41"/>
      <c r="GPA99" s="41"/>
      <c r="GPB99" s="41"/>
      <c r="GPC99" s="41"/>
      <c r="GPD99" s="41"/>
      <c r="GPE99" s="41"/>
      <c r="GPF99" s="41"/>
      <c r="GPG99" s="41"/>
      <c r="GPH99" s="41"/>
      <c r="GPI99" s="41"/>
      <c r="GPJ99" s="41"/>
      <c r="GPK99" s="41"/>
      <c r="GPL99" s="41"/>
      <c r="GPM99" s="41"/>
      <c r="GPN99" s="41"/>
      <c r="GPO99" s="41"/>
      <c r="GPP99" s="41"/>
      <c r="GPQ99" s="41"/>
      <c r="GPR99" s="41"/>
      <c r="GPS99" s="41"/>
      <c r="GPT99" s="41"/>
      <c r="GPU99" s="41"/>
      <c r="GPV99" s="41"/>
      <c r="GPW99" s="41"/>
      <c r="GPX99" s="41"/>
      <c r="GPY99" s="41"/>
      <c r="GPZ99" s="41"/>
      <c r="GQA99" s="41"/>
      <c r="GQB99" s="41"/>
      <c r="GQC99" s="41"/>
      <c r="GQD99" s="41"/>
      <c r="GQE99" s="41"/>
      <c r="GQF99" s="41"/>
      <c r="GQG99" s="41"/>
      <c r="GQH99" s="41"/>
      <c r="GQI99" s="41"/>
      <c r="GQJ99" s="41"/>
      <c r="GQK99" s="41"/>
      <c r="GQL99" s="41"/>
      <c r="GQM99" s="41"/>
      <c r="GQN99" s="41"/>
      <c r="GQO99" s="41"/>
      <c r="GQP99" s="41"/>
      <c r="GQQ99" s="41"/>
      <c r="GQR99" s="41"/>
      <c r="GQS99" s="41"/>
      <c r="GQT99" s="41"/>
      <c r="GQU99" s="41"/>
      <c r="GQV99" s="41"/>
      <c r="GQW99" s="41"/>
      <c r="GQX99" s="41"/>
      <c r="GQY99" s="41"/>
      <c r="GQZ99" s="41"/>
      <c r="GRA99" s="41"/>
      <c r="GRB99" s="41"/>
      <c r="GRC99" s="41"/>
      <c r="GRD99" s="41"/>
      <c r="GRE99" s="41"/>
      <c r="GRF99" s="41"/>
      <c r="GRG99" s="41"/>
      <c r="GRH99" s="41"/>
      <c r="GRI99" s="41"/>
      <c r="GRJ99" s="41"/>
      <c r="GRK99" s="41"/>
      <c r="GRL99" s="41"/>
      <c r="GRM99" s="41"/>
      <c r="GRN99" s="41"/>
      <c r="GRO99" s="41"/>
      <c r="GRP99" s="41"/>
      <c r="GRQ99" s="41"/>
      <c r="GRR99" s="41"/>
      <c r="GRS99" s="41"/>
      <c r="GRT99" s="41"/>
      <c r="GRU99" s="41"/>
      <c r="GRV99" s="41"/>
      <c r="GRW99" s="41"/>
      <c r="GRX99" s="41"/>
      <c r="GRY99" s="41"/>
      <c r="GRZ99" s="41"/>
      <c r="GSA99" s="41"/>
      <c r="GSB99" s="41"/>
      <c r="GSC99" s="41"/>
      <c r="GSD99" s="41"/>
      <c r="GSE99" s="41"/>
      <c r="GSF99" s="41"/>
      <c r="GSG99" s="41"/>
      <c r="GSH99" s="41"/>
      <c r="GSI99" s="41"/>
      <c r="GSJ99" s="41"/>
      <c r="GSK99" s="41"/>
      <c r="GSL99" s="41"/>
      <c r="GSM99" s="41"/>
      <c r="GSN99" s="41"/>
      <c r="GSO99" s="41"/>
      <c r="GSP99" s="41"/>
      <c r="GSQ99" s="41"/>
      <c r="GSR99" s="41"/>
      <c r="GSS99" s="41"/>
      <c r="GST99" s="41"/>
      <c r="GSU99" s="41"/>
      <c r="GSV99" s="41"/>
      <c r="GSW99" s="41"/>
      <c r="GSX99" s="41"/>
      <c r="GSY99" s="41"/>
      <c r="GSZ99" s="41"/>
      <c r="GTA99" s="41"/>
      <c r="GTB99" s="41"/>
      <c r="GTC99" s="41"/>
      <c r="GTD99" s="41"/>
      <c r="GTE99" s="41"/>
      <c r="GTF99" s="41"/>
      <c r="GTG99" s="41"/>
      <c r="GTH99" s="41"/>
      <c r="GTI99" s="41"/>
      <c r="GTJ99" s="41"/>
      <c r="GTK99" s="41"/>
      <c r="GTL99" s="41"/>
      <c r="GTM99" s="41"/>
      <c r="GTN99" s="41"/>
      <c r="GTO99" s="41"/>
      <c r="GTP99" s="41"/>
      <c r="GTQ99" s="41"/>
      <c r="GTR99" s="41"/>
      <c r="GTS99" s="41"/>
      <c r="GTT99" s="41"/>
      <c r="GTU99" s="41"/>
      <c r="GTV99" s="41"/>
      <c r="GTW99" s="41"/>
      <c r="GTX99" s="41"/>
      <c r="GTY99" s="41"/>
      <c r="GTZ99" s="41"/>
      <c r="GUA99" s="41"/>
      <c r="GUB99" s="41"/>
      <c r="GUC99" s="41"/>
      <c r="GUD99" s="41"/>
      <c r="GUE99" s="41"/>
      <c r="GUF99" s="41"/>
      <c r="GUG99" s="41"/>
      <c r="GUH99" s="41"/>
      <c r="GUI99" s="41"/>
      <c r="GUJ99" s="41"/>
      <c r="GUK99" s="41"/>
      <c r="GUL99" s="41"/>
      <c r="GUM99" s="41"/>
      <c r="GUN99" s="41"/>
      <c r="GUO99" s="41"/>
      <c r="GUP99" s="41"/>
      <c r="GUQ99" s="41"/>
      <c r="GUR99" s="41"/>
      <c r="GUS99" s="41"/>
      <c r="GUT99" s="41"/>
      <c r="GUU99" s="41"/>
      <c r="GUV99" s="41"/>
      <c r="GUW99" s="41"/>
      <c r="GUX99" s="41"/>
      <c r="GUY99" s="41"/>
      <c r="GUZ99" s="41"/>
      <c r="GVA99" s="41"/>
      <c r="GVB99" s="41"/>
      <c r="GVC99" s="41"/>
      <c r="GVD99" s="41"/>
      <c r="GVE99" s="41"/>
      <c r="GVF99" s="41"/>
      <c r="GVG99" s="41"/>
      <c r="GVH99" s="41"/>
      <c r="GVI99" s="41"/>
      <c r="GVJ99" s="41"/>
      <c r="GVK99" s="41"/>
      <c r="GVL99" s="41"/>
      <c r="GVM99" s="41"/>
      <c r="GVN99" s="41"/>
      <c r="GVO99" s="41"/>
      <c r="GVP99" s="41"/>
      <c r="GVQ99" s="41"/>
      <c r="GVR99" s="41"/>
      <c r="GVS99" s="41"/>
      <c r="GVT99" s="41"/>
      <c r="GVU99" s="41"/>
      <c r="GVV99" s="41"/>
      <c r="GVW99" s="41"/>
      <c r="GVX99" s="41"/>
      <c r="GVY99" s="41"/>
      <c r="GVZ99" s="41"/>
      <c r="GWA99" s="41"/>
      <c r="GWB99" s="41"/>
      <c r="GWC99" s="41"/>
      <c r="GWD99" s="41"/>
      <c r="GWE99" s="41"/>
      <c r="GWF99" s="41"/>
      <c r="GWG99" s="41"/>
      <c r="GWH99" s="41"/>
      <c r="GWI99" s="41"/>
      <c r="GWJ99" s="41"/>
      <c r="GWK99" s="41"/>
      <c r="GWL99" s="41"/>
      <c r="GWM99" s="41"/>
      <c r="GWN99" s="41"/>
      <c r="GWO99" s="41"/>
      <c r="GWP99" s="41"/>
      <c r="GWQ99" s="41"/>
      <c r="GWR99" s="41"/>
      <c r="GWS99" s="41"/>
      <c r="GWT99" s="41"/>
      <c r="GWU99" s="41"/>
      <c r="GWV99" s="41"/>
      <c r="GWW99" s="41"/>
      <c r="GWX99" s="41"/>
      <c r="GWY99" s="41"/>
      <c r="GWZ99" s="41"/>
      <c r="GXA99" s="41"/>
      <c r="GXB99" s="41"/>
      <c r="GXC99" s="41"/>
      <c r="GXD99" s="41"/>
      <c r="GXE99" s="41"/>
      <c r="GXF99" s="41"/>
      <c r="GXG99" s="41"/>
      <c r="GXH99" s="41"/>
      <c r="GXI99" s="41"/>
      <c r="GXJ99" s="41"/>
      <c r="GXK99" s="41"/>
      <c r="GXL99" s="41"/>
      <c r="GXM99" s="41"/>
      <c r="GXN99" s="41"/>
      <c r="GXO99" s="41"/>
      <c r="GXP99" s="41"/>
      <c r="GXQ99" s="41"/>
      <c r="GXR99" s="41"/>
      <c r="GXS99" s="41"/>
      <c r="GXT99" s="41"/>
      <c r="GXU99" s="41"/>
      <c r="GXV99" s="41"/>
      <c r="GXW99" s="41"/>
      <c r="GXX99" s="41"/>
      <c r="GXY99" s="41"/>
      <c r="GXZ99" s="41"/>
      <c r="GYA99" s="41"/>
      <c r="GYB99" s="41"/>
      <c r="GYC99" s="41"/>
      <c r="GYD99" s="41"/>
      <c r="GYE99" s="41"/>
      <c r="GYF99" s="41"/>
      <c r="GYG99" s="41"/>
      <c r="GYH99" s="41"/>
      <c r="GYI99" s="41"/>
      <c r="GYJ99" s="41"/>
      <c r="GYK99" s="41"/>
      <c r="GYL99" s="41"/>
      <c r="GYM99" s="41"/>
      <c r="GYN99" s="41"/>
      <c r="GYO99" s="41"/>
      <c r="GYP99" s="41"/>
      <c r="GYQ99" s="41"/>
      <c r="GYR99" s="41"/>
      <c r="GYS99" s="41"/>
      <c r="GYT99" s="41"/>
      <c r="GYU99" s="41"/>
      <c r="GYV99" s="41"/>
      <c r="GYW99" s="41"/>
      <c r="GYX99" s="41"/>
      <c r="GYY99" s="41"/>
      <c r="GYZ99" s="41"/>
      <c r="GZA99" s="41"/>
      <c r="GZB99" s="41"/>
      <c r="GZC99" s="41"/>
      <c r="GZD99" s="41"/>
      <c r="GZE99" s="41"/>
      <c r="GZF99" s="41"/>
      <c r="GZG99" s="41"/>
      <c r="GZH99" s="41"/>
      <c r="GZI99" s="41"/>
      <c r="GZJ99" s="41"/>
      <c r="GZK99" s="41"/>
      <c r="GZL99" s="41"/>
      <c r="GZM99" s="41"/>
      <c r="GZN99" s="41"/>
      <c r="GZO99" s="41"/>
      <c r="GZP99" s="41"/>
      <c r="GZQ99" s="41"/>
      <c r="GZR99" s="41"/>
      <c r="GZS99" s="41"/>
      <c r="GZT99" s="41"/>
      <c r="GZU99" s="41"/>
      <c r="GZV99" s="41"/>
      <c r="GZW99" s="41"/>
      <c r="GZX99" s="41"/>
      <c r="GZY99" s="41"/>
      <c r="GZZ99" s="41"/>
      <c r="HAA99" s="41"/>
      <c r="HAB99" s="41"/>
      <c r="HAC99" s="41"/>
      <c r="HAD99" s="41"/>
      <c r="HAE99" s="41"/>
      <c r="HAF99" s="41"/>
      <c r="HAG99" s="41"/>
      <c r="HAH99" s="41"/>
      <c r="HAI99" s="41"/>
      <c r="HAJ99" s="41"/>
      <c r="HAK99" s="41"/>
      <c r="HAL99" s="41"/>
      <c r="HAM99" s="41"/>
      <c r="HAN99" s="41"/>
      <c r="HAO99" s="41"/>
      <c r="HAP99" s="41"/>
      <c r="HAQ99" s="41"/>
      <c r="HAR99" s="41"/>
      <c r="HAS99" s="41"/>
      <c r="HAT99" s="41"/>
      <c r="HAU99" s="41"/>
      <c r="HAV99" s="41"/>
      <c r="HAW99" s="41"/>
      <c r="HAX99" s="41"/>
      <c r="HAY99" s="41"/>
      <c r="HAZ99" s="41"/>
      <c r="HBA99" s="41"/>
      <c r="HBB99" s="41"/>
      <c r="HBC99" s="41"/>
      <c r="HBD99" s="41"/>
      <c r="HBE99" s="41"/>
      <c r="HBF99" s="41"/>
      <c r="HBG99" s="41"/>
      <c r="HBH99" s="41"/>
      <c r="HBI99" s="41"/>
      <c r="HBJ99" s="41"/>
      <c r="HBK99" s="41"/>
      <c r="HBL99" s="41"/>
      <c r="HBM99" s="41"/>
      <c r="HBN99" s="41"/>
      <c r="HBO99" s="41"/>
      <c r="HBP99" s="41"/>
      <c r="HBQ99" s="41"/>
      <c r="HBR99" s="41"/>
      <c r="HBS99" s="41"/>
      <c r="HBT99" s="41"/>
      <c r="HBU99" s="41"/>
      <c r="HBV99" s="41"/>
      <c r="HBW99" s="41"/>
      <c r="HBX99" s="41"/>
      <c r="HBY99" s="41"/>
      <c r="HBZ99" s="41"/>
      <c r="HCA99" s="41"/>
      <c r="HCB99" s="41"/>
      <c r="HCC99" s="41"/>
      <c r="HCD99" s="41"/>
      <c r="HCE99" s="41"/>
      <c r="HCF99" s="41"/>
      <c r="HCG99" s="41"/>
      <c r="HCH99" s="41"/>
      <c r="HCI99" s="41"/>
      <c r="HCJ99" s="41"/>
      <c r="HCK99" s="41"/>
      <c r="HCL99" s="41"/>
      <c r="HCM99" s="41"/>
      <c r="HCN99" s="41"/>
      <c r="HCO99" s="41"/>
      <c r="HCP99" s="41"/>
      <c r="HCQ99" s="41"/>
      <c r="HCR99" s="41"/>
      <c r="HCS99" s="41"/>
      <c r="HCT99" s="41"/>
      <c r="HCU99" s="41"/>
      <c r="HCV99" s="41"/>
      <c r="HCW99" s="41"/>
      <c r="HCX99" s="41"/>
      <c r="HCY99" s="41"/>
      <c r="HCZ99" s="41"/>
      <c r="HDA99" s="41"/>
      <c r="HDB99" s="41"/>
      <c r="HDC99" s="41"/>
      <c r="HDD99" s="41"/>
      <c r="HDE99" s="41"/>
      <c r="HDF99" s="41"/>
      <c r="HDG99" s="41"/>
      <c r="HDH99" s="41"/>
      <c r="HDI99" s="41"/>
      <c r="HDJ99" s="41"/>
      <c r="HDK99" s="41"/>
      <c r="HDL99" s="41"/>
      <c r="HDM99" s="41"/>
      <c r="HDN99" s="41"/>
      <c r="HDO99" s="41"/>
      <c r="HDP99" s="41"/>
      <c r="HDQ99" s="41"/>
      <c r="HDR99" s="41"/>
      <c r="HDS99" s="41"/>
      <c r="HDT99" s="41"/>
      <c r="HDU99" s="41"/>
      <c r="HDV99" s="41"/>
      <c r="HDW99" s="41"/>
      <c r="HDX99" s="41"/>
      <c r="HDY99" s="41"/>
      <c r="HDZ99" s="41"/>
      <c r="HEA99" s="41"/>
      <c r="HEB99" s="41"/>
      <c r="HEC99" s="41"/>
      <c r="HED99" s="41"/>
      <c r="HEE99" s="41"/>
      <c r="HEF99" s="41"/>
      <c r="HEG99" s="41"/>
      <c r="HEH99" s="41"/>
      <c r="HEI99" s="41"/>
      <c r="HEJ99" s="41"/>
      <c r="HEK99" s="41"/>
      <c r="HEL99" s="41"/>
      <c r="HEM99" s="41"/>
      <c r="HEN99" s="41"/>
      <c r="HEO99" s="41"/>
      <c r="HEP99" s="41"/>
      <c r="HEQ99" s="41"/>
      <c r="HER99" s="41"/>
      <c r="HES99" s="41"/>
      <c r="HET99" s="41"/>
      <c r="HEU99" s="41"/>
      <c r="HEV99" s="41"/>
      <c r="HEW99" s="41"/>
      <c r="HEX99" s="41"/>
      <c r="HEY99" s="41"/>
      <c r="HEZ99" s="41"/>
      <c r="HFA99" s="41"/>
      <c r="HFB99" s="41"/>
      <c r="HFC99" s="41"/>
      <c r="HFD99" s="41"/>
      <c r="HFE99" s="41"/>
      <c r="HFF99" s="41"/>
      <c r="HFG99" s="41"/>
      <c r="HFH99" s="41"/>
      <c r="HFI99" s="41"/>
      <c r="HFJ99" s="41"/>
      <c r="HFK99" s="41"/>
      <c r="HFL99" s="41"/>
      <c r="HFM99" s="41"/>
      <c r="HFN99" s="41"/>
      <c r="HFO99" s="41"/>
      <c r="HFP99" s="41"/>
      <c r="HFQ99" s="41"/>
      <c r="HFR99" s="41"/>
      <c r="HFS99" s="41"/>
      <c r="HFT99" s="41"/>
      <c r="HFU99" s="41"/>
      <c r="HFV99" s="41"/>
      <c r="HFW99" s="41"/>
      <c r="HFX99" s="41"/>
      <c r="HFY99" s="41"/>
      <c r="HFZ99" s="41"/>
      <c r="HGA99" s="41"/>
      <c r="HGB99" s="41"/>
      <c r="HGC99" s="41"/>
      <c r="HGD99" s="41"/>
      <c r="HGE99" s="41"/>
      <c r="HGF99" s="41"/>
      <c r="HGG99" s="41"/>
      <c r="HGH99" s="41"/>
      <c r="HGI99" s="41"/>
      <c r="HGJ99" s="41"/>
      <c r="HGK99" s="41"/>
      <c r="HGL99" s="41"/>
      <c r="HGM99" s="41"/>
      <c r="HGN99" s="41"/>
      <c r="HGO99" s="41"/>
      <c r="HGP99" s="41"/>
      <c r="HGQ99" s="41"/>
      <c r="HGR99" s="41"/>
      <c r="HGS99" s="41"/>
      <c r="HGT99" s="41"/>
      <c r="HGU99" s="41"/>
      <c r="HGV99" s="41"/>
      <c r="HGW99" s="41"/>
      <c r="HGX99" s="41"/>
      <c r="HGY99" s="41"/>
      <c r="HGZ99" s="41"/>
      <c r="HHA99" s="41"/>
      <c r="HHB99" s="41"/>
      <c r="HHC99" s="41"/>
      <c r="HHD99" s="41"/>
      <c r="HHE99" s="41"/>
      <c r="HHF99" s="41"/>
      <c r="HHG99" s="41"/>
      <c r="HHH99" s="41"/>
      <c r="HHI99" s="41"/>
      <c r="HHJ99" s="41"/>
      <c r="HHK99" s="41"/>
      <c r="HHL99" s="41"/>
      <c r="HHM99" s="41"/>
      <c r="HHN99" s="41"/>
      <c r="HHO99" s="41"/>
      <c r="HHP99" s="41"/>
      <c r="HHQ99" s="41"/>
      <c r="HHR99" s="41"/>
      <c r="HHS99" s="41"/>
      <c r="HHT99" s="41"/>
      <c r="HHU99" s="41"/>
      <c r="HHV99" s="41"/>
      <c r="HHW99" s="41"/>
      <c r="HHX99" s="41"/>
      <c r="HHY99" s="41"/>
      <c r="HHZ99" s="41"/>
      <c r="HIA99" s="41"/>
      <c r="HIB99" s="41"/>
      <c r="HIC99" s="41"/>
      <c r="HID99" s="41"/>
      <c r="HIE99" s="41"/>
      <c r="HIF99" s="41"/>
      <c r="HIG99" s="41"/>
      <c r="HIH99" s="41"/>
      <c r="HII99" s="41"/>
      <c r="HIJ99" s="41"/>
      <c r="HIK99" s="41"/>
      <c r="HIL99" s="41"/>
      <c r="HIM99" s="41"/>
      <c r="HIN99" s="41"/>
      <c r="HIO99" s="41"/>
      <c r="HIP99" s="41"/>
      <c r="HIQ99" s="41"/>
      <c r="HIR99" s="41"/>
      <c r="HIS99" s="41"/>
      <c r="HIT99" s="41"/>
      <c r="HIU99" s="41"/>
      <c r="HIV99" s="41"/>
      <c r="HIW99" s="41"/>
      <c r="HIX99" s="41"/>
      <c r="HIY99" s="41"/>
      <c r="HIZ99" s="41"/>
      <c r="HJA99" s="41"/>
      <c r="HJB99" s="41"/>
      <c r="HJC99" s="41"/>
      <c r="HJD99" s="41"/>
      <c r="HJE99" s="41"/>
      <c r="HJF99" s="41"/>
      <c r="HJG99" s="41"/>
      <c r="HJH99" s="41"/>
      <c r="HJI99" s="41"/>
      <c r="HJJ99" s="41"/>
      <c r="HJK99" s="41"/>
      <c r="HJL99" s="41"/>
      <c r="HJM99" s="41"/>
      <c r="HJN99" s="41"/>
      <c r="HJO99" s="41"/>
      <c r="HJP99" s="41"/>
      <c r="HJQ99" s="41"/>
      <c r="HJR99" s="41"/>
      <c r="HJS99" s="41"/>
      <c r="HJT99" s="41"/>
      <c r="HJU99" s="41"/>
      <c r="HJV99" s="41"/>
      <c r="HJW99" s="41"/>
      <c r="HJX99" s="41"/>
      <c r="HJY99" s="41"/>
      <c r="HJZ99" s="41"/>
      <c r="HKA99" s="41"/>
      <c r="HKB99" s="41"/>
      <c r="HKC99" s="41"/>
      <c r="HKD99" s="41"/>
      <c r="HKE99" s="41"/>
      <c r="HKF99" s="41"/>
      <c r="HKG99" s="41"/>
      <c r="HKH99" s="41"/>
      <c r="HKI99" s="41"/>
      <c r="HKJ99" s="41"/>
      <c r="HKK99" s="41"/>
      <c r="HKL99" s="41"/>
      <c r="HKM99" s="41"/>
      <c r="HKN99" s="41"/>
      <c r="HKO99" s="41"/>
      <c r="HKP99" s="41"/>
      <c r="HKQ99" s="41"/>
      <c r="HKR99" s="41"/>
      <c r="HKS99" s="41"/>
      <c r="HKT99" s="41"/>
      <c r="HKU99" s="41"/>
      <c r="HKV99" s="41"/>
      <c r="HKW99" s="41"/>
      <c r="HKX99" s="41"/>
      <c r="HKY99" s="41"/>
      <c r="HKZ99" s="41"/>
      <c r="HLA99" s="41"/>
      <c r="HLB99" s="41"/>
      <c r="HLC99" s="41"/>
      <c r="HLD99" s="41"/>
      <c r="HLE99" s="41"/>
      <c r="HLF99" s="41"/>
      <c r="HLG99" s="41"/>
      <c r="HLH99" s="41"/>
      <c r="HLI99" s="41"/>
      <c r="HLJ99" s="41"/>
      <c r="HLK99" s="41"/>
      <c r="HLL99" s="41"/>
      <c r="HLM99" s="41"/>
      <c r="HLN99" s="41"/>
      <c r="HLO99" s="41"/>
      <c r="HLP99" s="41"/>
      <c r="HLQ99" s="41"/>
      <c r="HLR99" s="41"/>
      <c r="HLS99" s="41"/>
      <c r="HLT99" s="41"/>
      <c r="HLU99" s="41"/>
      <c r="HLV99" s="41"/>
      <c r="HLW99" s="41"/>
      <c r="HLX99" s="41"/>
      <c r="HLY99" s="41"/>
      <c r="HLZ99" s="41"/>
      <c r="HMA99" s="41"/>
      <c r="HMB99" s="41"/>
      <c r="HMC99" s="41"/>
      <c r="HMD99" s="41"/>
      <c r="HME99" s="41"/>
      <c r="HMF99" s="41"/>
      <c r="HMG99" s="41"/>
      <c r="HMH99" s="41"/>
      <c r="HMI99" s="41"/>
      <c r="HMJ99" s="41"/>
      <c r="HMK99" s="41"/>
      <c r="HML99" s="41"/>
      <c r="HMM99" s="41"/>
      <c r="HMN99" s="41"/>
      <c r="HMO99" s="41"/>
      <c r="HMP99" s="41"/>
      <c r="HMQ99" s="41"/>
      <c r="HMR99" s="41"/>
      <c r="HMS99" s="41"/>
      <c r="HMT99" s="41"/>
      <c r="HMU99" s="41"/>
      <c r="HMV99" s="41"/>
      <c r="HMW99" s="41"/>
      <c r="HMX99" s="41"/>
      <c r="HMY99" s="41"/>
      <c r="HMZ99" s="41"/>
      <c r="HNA99" s="41"/>
      <c r="HNB99" s="41"/>
      <c r="HNC99" s="41"/>
      <c r="HND99" s="41"/>
      <c r="HNE99" s="41"/>
      <c r="HNF99" s="41"/>
      <c r="HNG99" s="41"/>
      <c r="HNH99" s="41"/>
      <c r="HNI99" s="41"/>
      <c r="HNJ99" s="41"/>
      <c r="HNK99" s="41"/>
      <c r="HNL99" s="41"/>
      <c r="HNM99" s="41"/>
      <c r="HNN99" s="41"/>
      <c r="HNO99" s="41"/>
      <c r="HNP99" s="41"/>
      <c r="HNQ99" s="41"/>
      <c r="HNR99" s="41"/>
      <c r="HNS99" s="41"/>
      <c r="HNT99" s="41"/>
      <c r="HNU99" s="41"/>
      <c r="HNV99" s="41"/>
      <c r="HNW99" s="41"/>
      <c r="HNX99" s="41"/>
      <c r="HNY99" s="41"/>
      <c r="HNZ99" s="41"/>
      <c r="HOA99" s="41"/>
      <c r="HOB99" s="41"/>
      <c r="HOC99" s="41"/>
      <c r="HOD99" s="41"/>
      <c r="HOE99" s="41"/>
      <c r="HOF99" s="41"/>
      <c r="HOG99" s="41"/>
      <c r="HOH99" s="41"/>
      <c r="HOI99" s="41"/>
      <c r="HOJ99" s="41"/>
      <c r="HOK99" s="41"/>
      <c r="HOL99" s="41"/>
      <c r="HOM99" s="41"/>
      <c r="HON99" s="41"/>
      <c r="HOO99" s="41"/>
      <c r="HOP99" s="41"/>
      <c r="HOQ99" s="41"/>
      <c r="HOR99" s="41"/>
      <c r="HOS99" s="41"/>
      <c r="HOT99" s="41"/>
      <c r="HOU99" s="41"/>
      <c r="HOV99" s="41"/>
      <c r="HOW99" s="41"/>
      <c r="HOX99" s="41"/>
      <c r="HOY99" s="41"/>
      <c r="HOZ99" s="41"/>
      <c r="HPA99" s="41"/>
      <c r="HPB99" s="41"/>
      <c r="HPC99" s="41"/>
      <c r="HPD99" s="41"/>
      <c r="HPE99" s="41"/>
      <c r="HPF99" s="41"/>
      <c r="HPG99" s="41"/>
      <c r="HPH99" s="41"/>
      <c r="HPI99" s="41"/>
      <c r="HPJ99" s="41"/>
      <c r="HPK99" s="41"/>
      <c r="HPL99" s="41"/>
      <c r="HPM99" s="41"/>
      <c r="HPN99" s="41"/>
      <c r="HPO99" s="41"/>
      <c r="HPP99" s="41"/>
      <c r="HPQ99" s="41"/>
      <c r="HPR99" s="41"/>
      <c r="HPS99" s="41"/>
      <c r="HPT99" s="41"/>
      <c r="HPU99" s="41"/>
      <c r="HPV99" s="41"/>
      <c r="HPW99" s="41"/>
      <c r="HPX99" s="41"/>
      <c r="HPY99" s="41"/>
      <c r="HPZ99" s="41"/>
      <c r="HQA99" s="41"/>
      <c r="HQB99" s="41"/>
      <c r="HQC99" s="41"/>
      <c r="HQD99" s="41"/>
      <c r="HQE99" s="41"/>
      <c r="HQF99" s="41"/>
      <c r="HQG99" s="41"/>
      <c r="HQH99" s="41"/>
      <c r="HQI99" s="41"/>
      <c r="HQJ99" s="41"/>
      <c r="HQK99" s="41"/>
      <c r="HQL99" s="41"/>
      <c r="HQM99" s="41"/>
      <c r="HQN99" s="41"/>
      <c r="HQO99" s="41"/>
      <c r="HQP99" s="41"/>
      <c r="HQQ99" s="41"/>
      <c r="HQR99" s="41"/>
      <c r="HQS99" s="41"/>
      <c r="HQT99" s="41"/>
      <c r="HQU99" s="41"/>
      <c r="HQV99" s="41"/>
      <c r="HQW99" s="41"/>
      <c r="HQX99" s="41"/>
      <c r="HQY99" s="41"/>
      <c r="HQZ99" s="41"/>
      <c r="HRA99" s="41"/>
      <c r="HRB99" s="41"/>
      <c r="HRC99" s="41"/>
      <c r="HRD99" s="41"/>
      <c r="HRE99" s="41"/>
      <c r="HRF99" s="41"/>
      <c r="HRG99" s="41"/>
      <c r="HRH99" s="41"/>
      <c r="HRI99" s="41"/>
      <c r="HRJ99" s="41"/>
      <c r="HRK99" s="41"/>
      <c r="HRL99" s="41"/>
      <c r="HRM99" s="41"/>
      <c r="HRN99" s="41"/>
      <c r="HRO99" s="41"/>
      <c r="HRP99" s="41"/>
      <c r="HRQ99" s="41"/>
      <c r="HRR99" s="41"/>
      <c r="HRS99" s="41"/>
      <c r="HRT99" s="41"/>
      <c r="HRU99" s="41"/>
      <c r="HRV99" s="41"/>
      <c r="HRW99" s="41"/>
      <c r="HRX99" s="41"/>
      <c r="HRY99" s="41"/>
      <c r="HRZ99" s="41"/>
      <c r="HSA99" s="41"/>
      <c r="HSB99" s="41"/>
      <c r="HSC99" s="41"/>
      <c r="HSD99" s="41"/>
      <c r="HSE99" s="41"/>
      <c r="HSF99" s="41"/>
      <c r="HSG99" s="41"/>
      <c r="HSH99" s="41"/>
      <c r="HSI99" s="41"/>
      <c r="HSJ99" s="41"/>
      <c r="HSK99" s="41"/>
      <c r="HSL99" s="41"/>
      <c r="HSM99" s="41"/>
      <c r="HSN99" s="41"/>
      <c r="HSO99" s="41"/>
      <c r="HSP99" s="41"/>
      <c r="HSQ99" s="41"/>
      <c r="HSR99" s="41"/>
      <c r="HSS99" s="41"/>
      <c r="HST99" s="41"/>
      <c r="HSU99" s="41"/>
      <c r="HSV99" s="41"/>
      <c r="HSW99" s="41"/>
      <c r="HSX99" s="41"/>
      <c r="HSY99" s="41"/>
      <c r="HSZ99" s="41"/>
      <c r="HTA99" s="41"/>
      <c r="HTB99" s="41"/>
      <c r="HTC99" s="41"/>
      <c r="HTD99" s="41"/>
      <c r="HTE99" s="41"/>
      <c r="HTF99" s="41"/>
      <c r="HTG99" s="41"/>
      <c r="HTH99" s="41"/>
      <c r="HTI99" s="41"/>
      <c r="HTJ99" s="41"/>
      <c r="HTK99" s="41"/>
      <c r="HTL99" s="41"/>
      <c r="HTM99" s="41"/>
      <c r="HTN99" s="41"/>
      <c r="HTO99" s="41"/>
      <c r="HTP99" s="41"/>
      <c r="HTQ99" s="41"/>
      <c r="HTR99" s="41"/>
      <c r="HTS99" s="41"/>
      <c r="HTT99" s="41"/>
      <c r="HTU99" s="41"/>
      <c r="HTV99" s="41"/>
      <c r="HTW99" s="41"/>
      <c r="HTX99" s="41"/>
      <c r="HTY99" s="41"/>
      <c r="HTZ99" s="41"/>
      <c r="HUA99" s="41"/>
      <c r="HUB99" s="41"/>
      <c r="HUC99" s="41"/>
      <c r="HUD99" s="41"/>
      <c r="HUE99" s="41"/>
      <c r="HUF99" s="41"/>
      <c r="HUG99" s="41"/>
      <c r="HUH99" s="41"/>
      <c r="HUI99" s="41"/>
      <c r="HUJ99" s="41"/>
      <c r="HUK99" s="41"/>
      <c r="HUL99" s="41"/>
      <c r="HUM99" s="41"/>
      <c r="HUN99" s="41"/>
      <c r="HUO99" s="41"/>
      <c r="HUP99" s="41"/>
      <c r="HUQ99" s="41"/>
      <c r="HUR99" s="41"/>
      <c r="HUS99" s="41"/>
      <c r="HUT99" s="41"/>
      <c r="HUU99" s="41"/>
      <c r="HUV99" s="41"/>
      <c r="HUW99" s="41"/>
      <c r="HUX99" s="41"/>
      <c r="HUY99" s="41"/>
      <c r="HUZ99" s="41"/>
      <c r="HVA99" s="41"/>
      <c r="HVB99" s="41"/>
      <c r="HVC99" s="41"/>
      <c r="HVD99" s="41"/>
      <c r="HVE99" s="41"/>
      <c r="HVF99" s="41"/>
      <c r="HVG99" s="41"/>
      <c r="HVH99" s="41"/>
      <c r="HVI99" s="41"/>
      <c r="HVJ99" s="41"/>
      <c r="HVK99" s="41"/>
      <c r="HVL99" s="41"/>
      <c r="HVM99" s="41"/>
      <c r="HVN99" s="41"/>
      <c r="HVO99" s="41"/>
      <c r="HVP99" s="41"/>
      <c r="HVQ99" s="41"/>
      <c r="HVR99" s="41"/>
      <c r="HVS99" s="41"/>
      <c r="HVT99" s="41"/>
      <c r="HVU99" s="41"/>
      <c r="HVV99" s="41"/>
      <c r="HVW99" s="41"/>
      <c r="HVX99" s="41"/>
      <c r="HVY99" s="41"/>
      <c r="HVZ99" s="41"/>
      <c r="HWA99" s="41"/>
      <c r="HWB99" s="41"/>
      <c r="HWC99" s="41"/>
      <c r="HWD99" s="41"/>
      <c r="HWE99" s="41"/>
      <c r="HWF99" s="41"/>
      <c r="HWG99" s="41"/>
      <c r="HWH99" s="41"/>
      <c r="HWI99" s="41"/>
      <c r="HWJ99" s="41"/>
      <c r="HWK99" s="41"/>
      <c r="HWL99" s="41"/>
      <c r="HWM99" s="41"/>
      <c r="HWN99" s="41"/>
      <c r="HWO99" s="41"/>
      <c r="HWP99" s="41"/>
      <c r="HWQ99" s="41"/>
      <c r="HWR99" s="41"/>
      <c r="HWS99" s="41"/>
      <c r="HWT99" s="41"/>
      <c r="HWU99" s="41"/>
      <c r="HWV99" s="41"/>
      <c r="HWW99" s="41"/>
      <c r="HWX99" s="41"/>
      <c r="HWY99" s="41"/>
      <c r="HWZ99" s="41"/>
      <c r="HXA99" s="41"/>
      <c r="HXB99" s="41"/>
      <c r="HXC99" s="41"/>
      <c r="HXD99" s="41"/>
      <c r="HXE99" s="41"/>
      <c r="HXF99" s="41"/>
      <c r="HXG99" s="41"/>
      <c r="HXH99" s="41"/>
      <c r="HXI99" s="41"/>
      <c r="HXJ99" s="41"/>
      <c r="HXK99" s="41"/>
      <c r="HXL99" s="41"/>
      <c r="HXM99" s="41"/>
      <c r="HXN99" s="41"/>
      <c r="HXO99" s="41"/>
      <c r="HXP99" s="41"/>
      <c r="HXQ99" s="41"/>
      <c r="HXR99" s="41"/>
      <c r="HXS99" s="41"/>
      <c r="HXT99" s="41"/>
      <c r="HXU99" s="41"/>
      <c r="HXV99" s="41"/>
      <c r="HXW99" s="41"/>
      <c r="HXX99" s="41"/>
      <c r="HXY99" s="41"/>
      <c r="HXZ99" s="41"/>
      <c r="HYA99" s="41"/>
      <c r="HYB99" s="41"/>
      <c r="HYC99" s="41"/>
      <c r="HYD99" s="41"/>
      <c r="HYE99" s="41"/>
      <c r="HYF99" s="41"/>
      <c r="HYG99" s="41"/>
      <c r="HYH99" s="41"/>
      <c r="HYI99" s="41"/>
      <c r="HYJ99" s="41"/>
      <c r="HYK99" s="41"/>
      <c r="HYL99" s="41"/>
      <c r="HYM99" s="41"/>
      <c r="HYN99" s="41"/>
      <c r="HYO99" s="41"/>
      <c r="HYP99" s="41"/>
      <c r="HYQ99" s="41"/>
      <c r="HYR99" s="41"/>
      <c r="HYS99" s="41"/>
      <c r="HYT99" s="41"/>
      <c r="HYU99" s="41"/>
      <c r="HYV99" s="41"/>
      <c r="HYW99" s="41"/>
      <c r="HYX99" s="41"/>
      <c r="HYY99" s="41"/>
      <c r="HYZ99" s="41"/>
      <c r="HZA99" s="41"/>
      <c r="HZB99" s="41"/>
      <c r="HZC99" s="41"/>
      <c r="HZD99" s="41"/>
      <c r="HZE99" s="41"/>
      <c r="HZF99" s="41"/>
      <c r="HZG99" s="41"/>
      <c r="HZH99" s="41"/>
      <c r="HZI99" s="41"/>
      <c r="HZJ99" s="41"/>
      <c r="HZK99" s="41"/>
      <c r="HZL99" s="41"/>
      <c r="HZM99" s="41"/>
      <c r="HZN99" s="41"/>
      <c r="HZO99" s="41"/>
      <c r="HZP99" s="41"/>
      <c r="HZQ99" s="41"/>
      <c r="HZR99" s="41"/>
      <c r="HZS99" s="41"/>
      <c r="HZT99" s="41"/>
      <c r="HZU99" s="41"/>
      <c r="HZV99" s="41"/>
      <c r="HZW99" s="41"/>
      <c r="HZX99" s="41"/>
      <c r="HZY99" s="41"/>
      <c r="HZZ99" s="41"/>
      <c r="IAA99" s="41"/>
      <c r="IAB99" s="41"/>
      <c r="IAC99" s="41"/>
      <c r="IAD99" s="41"/>
      <c r="IAE99" s="41"/>
      <c r="IAF99" s="41"/>
      <c r="IAG99" s="41"/>
      <c r="IAH99" s="41"/>
      <c r="IAI99" s="41"/>
      <c r="IAJ99" s="41"/>
      <c r="IAK99" s="41"/>
      <c r="IAL99" s="41"/>
      <c r="IAM99" s="41"/>
      <c r="IAN99" s="41"/>
      <c r="IAO99" s="41"/>
      <c r="IAP99" s="41"/>
      <c r="IAQ99" s="41"/>
      <c r="IAR99" s="41"/>
      <c r="IAS99" s="41"/>
      <c r="IAT99" s="41"/>
      <c r="IAU99" s="41"/>
      <c r="IAV99" s="41"/>
      <c r="IAW99" s="41"/>
      <c r="IAX99" s="41"/>
      <c r="IAY99" s="41"/>
      <c r="IAZ99" s="41"/>
      <c r="IBA99" s="41"/>
      <c r="IBB99" s="41"/>
      <c r="IBC99" s="41"/>
      <c r="IBD99" s="41"/>
      <c r="IBE99" s="41"/>
      <c r="IBF99" s="41"/>
      <c r="IBG99" s="41"/>
      <c r="IBH99" s="41"/>
      <c r="IBI99" s="41"/>
      <c r="IBJ99" s="41"/>
      <c r="IBK99" s="41"/>
      <c r="IBL99" s="41"/>
      <c r="IBM99" s="41"/>
      <c r="IBN99" s="41"/>
      <c r="IBO99" s="41"/>
      <c r="IBP99" s="41"/>
      <c r="IBQ99" s="41"/>
      <c r="IBR99" s="41"/>
      <c r="IBS99" s="41"/>
      <c r="IBT99" s="41"/>
      <c r="IBU99" s="41"/>
      <c r="IBV99" s="41"/>
      <c r="IBW99" s="41"/>
      <c r="IBX99" s="41"/>
      <c r="IBY99" s="41"/>
      <c r="IBZ99" s="41"/>
      <c r="ICA99" s="41"/>
      <c r="ICB99" s="41"/>
      <c r="ICC99" s="41"/>
      <c r="ICD99" s="41"/>
      <c r="ICE99" s="41"/>
      <c r="ICF99" s="41"/>
      <c r="ICG99" s="41"/>
      <c r="ICH99" s="41"/>
      <c r="ICI99" s="41"/>
      <c r="ICJ99" s="41"/>
      <c r="ICK99" s="41"/>
      <c r="ICL99" s="41"/>
      <c r="ICM99" s="41"/>
      <c r="ICN99" s="41"/>
      <c r="ICO99" s="41"/>
      <c r="ICP99" s="41"/>
      <c r="ICQ99" s="41"/>
      <c r="ICR99" s="41"/>
      <c r="ICS99" s="41"/>
      <c r="ICT99" s="41"/>
      <c r="ICU99" s="41"/>
      <c r="ICV99" s="41"/>
      <c r="ICW99" s="41"/>
      <c r="ICX99" s="41"/>
      <c r="ICY99" s="41"/>
      <c r="ICZ99" s="41"/>
      <c r="IDA99" s="41"/>
      <c r="IDB99" s="41"/>
      <c r="IDC99" s="41"/>
      <c r="IDD99" s="41"/>
      <c r="IDE99" s="41"/>
      <c r="IDF99" s="41"/>
      <c r="IDG99" s="41"/>
      <c r="IDH99" s="41"/>
      <c r="IDI99" s="41"/>
      <c r="IDJ99" s="41"/>
      <c r="IDK99" s="41"/>
      <c r="IDL99" s="41"/>
      <c r="IDM99" s="41"/>
      <c r="IDN99" s="41"/>
      <c r="IDO99" s="41"/>
      <c r="IDP99" s="41"/>
      <c r="IDQ99" s="41"/>
      <c r="IDR99" s="41"/>
      <c r="IDS99" s="41"/>
      <c r="IDT99" s="41"/>
      <c r="IDU99" s="41"/>
      <c r="IDV99" s="41"/>
      <c r="IDW99" s="41"/>
      <c r="IDX99" s="41"/>
      <c r="IDY99" s="41"/>
      <c r="IDZ99" s="41"/>
      <c r="IEA99" s="41"/>
      <c r="IEB99" s="41"/>
      <c r="IEC99" s="41"/>
      <c r="IED99" s="41"/>
      <c r="IEE99" s="41"/>
      <c r="IEF99" s="41"/>
      <c r="IEG99" s="41"/>
      <c r="IEH99" s="41"/>
      <c r="IEI99" s="41"/>
      <c r="IEJ99" s="41"/>
      <c r="IEK99" s="41"/>
      <c r="IEL99" s="41"/>
      <c r="IEM99" s="41"/>
      <c r="IEN99" s="41"/>
      <c r="IEO99" s="41"/>
      <c r="IEP99" s="41"/>
      <c r="IEQ99" s="41"/>
      <c r="IER99" s="41"/>
      <c r="IES99" s="41"/>
      <c r="IET99" s="41"/>
      <c r="IEU99" s="41"/>
      <c r="IEV99" s="41"/>
      <c r="IEW99" s="41"/>
      <c r="IEX99" s="41"/>
      <c r="IEY99" s="41"/>
      <c r="IEZ99" s="41"/>
      <c r="IFA99" s="41"/>
      <c r="IFB99" s="41"/>
      <c r="IFC99" s="41"/>
      <c r="IFD99" s="41"/>
      <c r="IFE99" s="41"/>
      <c r="IFF99" s="41"/>
      <c r="IFG99" s="41"/>
      <c r="IFH99" s="41"/>
      <c r="IFI99" s="41"/>
      <c r="IFJ99" s="41"/>
      <c r="IFK99" s="41"/>
      <c r="IFL99" s="41"/>
      <c r="IFM99" s="41"/>
      <c r="IFN99" s="41"/>
      <c r="IFO99" s="41"/>
      <c r="IFP99" s="41"/>
      <c r="IFQ99" s="41"/>
      <c r="IFR99" s="41"/>
      <c r="IFS99" s="41"/>
      <c r="IFT99" s="41"/>
      <c r="IFU99" s="41"/>
      <c r="IFV99" s="41"/>
      <c r="IFW99" s="41"/>
      <c r="IFX99" s="41"/>
      <c r="IFY99" s="41"/>
      <c r="IFZ99" s="41"/>
      <c r="IGA99" s="41"/>
      <c r="IGB99" s="41"/>
      <c r="IGC99" s="41"/>
      <c r="IGD99" s="41"/>
      <c r="IGE99" s="41"/>
      <c r="IGF99" s="41"/>
      <c r="IGG99" s="41"/>
      <c r="IGH99" s="41"/>
      <c r="IGI99" s="41"/>
      <c r="IGJ99" s="41"/>
      <c r="IGK99" s="41"/>
      <c r="IGL99" s="41"/>
      <c r="IGM99" s="41"/>
      <c r="IGN99" s="41"/>
      <c r="IGO99" s="41"/>
      <c r="IGP99" s="41"/>
      <c r="IGQ99" s="41"/>
      <c r="IGR99" s="41"/>
      <c r="IGS99" s="41"/>
      <c r="IGT99" s="41"/>
      <c r="IGU99" s="41"/>
      <c r="IGV99" s="41"/>
      <c r="IGW99" s="41"/>
      <c r="IGX99" s="41"/>
      <c r="IGY99" s="41"/>
      <c r="IGZ99" s="41"/>
      <c r="IHA99" s="41"/>
      <c r="IHB99" s="41"/>
      <c r="IHC99" s="41"/>
      <c r="IHD99" s="41"/>
      <c r="IHE99" s="41"/>
      <c r="IHF99" s="41"/>
      <c r="IHG99" s="41"/>
      <c r="IHH99" s="41"/>
      <c r="IHI99" s="41"/>
      <c r="IHJ99" s="41"/>
      <c r="IHK99" s="41"/>
      <c r="IHL99" s="41"/>
      <c r="IHM99" s="41"/>
      <c r="IHN99" s="41"/>
      <c r="IHO99" s="41"/>
      <c r="IHP99" s="41"/>
      <c r="IHQ99" s="41"/>
      <c r="IHR99" s="41"/>
      <c r="IHS99" s="41"/>
      <c r="IHT99" s="41"/>
      <c r="IHU99" s="41"/>
      <c r="IHV99" s="41"/>
      <c r="IHW99" s="41"/>
      <c r="IHX99" s="41"/>
      <c r="IHY99" s="41"/>
      <c r="IHZ99" s="41"/>
      <c r="IIA99" s="41"/>
      <c r="IIB99" s="41"/>
      <c r="IIC99" s="41"/>
      <c r="IID99" s="41"/>
      <c r="IIE99" s="41"/>
      <c r="IIF99" s="41"/>
      <c r="IIG99" s="41"/>
      <c r="IIH99" s="41"/>
      <c r="III99" s="41"/>
      <c r="IIJ99" s="41"/>
      <c r="IIK99" s="41"/>
      <c r="IIL99" s="41"/>
      <c r="IIM99" s="41"/>
      <c r="IIN99" s="41"/>
      <c r="IIO99" s="41"/>
      <c r="IIP99" s="41"/>
      <c r="IIQ99" s="41"/>
      <c r="IIR99" s="41"/>
      <c r="IIS99" s="41"/>
      <c r="IIT99" s="41"/>
      <c r="IIU99" s="41"/>
      <c r="IIV99" s="41"/>
      <c r="IIW99" s="41"/>
      <c r="IIX99" s="41"/>
      <c r="IIY99" s="41"/>
      <c r="IIZ99" s="41"/>
      <c r="IJA99" s="41"/>
      <c r="IJB99" s="41"/>
      <c r="IJC99" s="41"/>
      <c r="IJD99" s="41"/>
      <c r="IJE99" s="41"/>
      <c r="IJF99" s="41"/>
      <c r="IJG99" s="41"/>
      <c r="IJH99" s="41"/>
      <c r="IJI99" s="41"/>
      <c r="IJJ99" s="41"/>
      <c r="IJK99" s="41"/>
      <c r="IJL99" s="41"/>
      <c r="IJM99" s="41"/>
      <c r="IJN99" s="41"/>
      <c r="IJO99" s="41"/>
      <c r="IJP99" s="41"/>
      <c r="IJQ99" s="41"/>
      <c r="IJR99" s="41"/>
      <c r="IJS99" s="41"/>
      <c r="IJT99" s="41"/>
      <c r="IJU99" s="41"/>
      <c r="IJV99" s="41"/>
      <c r="IJW99" s="41"/>
      <c r="IJX99" s="41"/>
      <c r="IJY99" s="41"/>
      <c r="IJZ99" s="41"/>
      <c r="IKA99" s="41"/>
      <c r="IKB99" s="41"/>
      <c r="IKC99" s="41"/>
      <c r="IKD99" s="41"/>
      <c r="IKE99" s="41"/>
      <c r="IKF99" s="41"/>
      <c r="IKG99" s="41"/>
      <c r="IKH99" s="41"/>
      <c r="IKI99" s="41"/>
      <c r="IKJ99" s="41"/>
      <c r="IKK99" s="41"/>
      <c r="IKL99" s="41"/>
      <c r="IKM99" s="41"/>
      <c r="IKN99" s="41"/>
      <c r="IKO99" s="41"/>
      <c r="IKP99" s="41"/>
      <c r="IKQ99" s="41"/>
      <c r="IKR99" s="41"/>
      <c r="IKS99" s="41"/>
      <c r="IKT99" s="41"/>
      <c r="IKU99" s="41"/>
      <c r="IKV99" s="41"/>
      <c r="IKW99" s="41"/>
      <c r="IKX99" s="41"/>
      <c r="IKY99" s="41"/>
      <c r="IKZ99" s="41"/>
      <c r="ILA99" s="41"/>
      <c r="ILB99" s="41"/>
      <c r="ILC99" s="41"/>
      <c r="ILD99" s="41"/>
      <c r="ILE99" s="41"/>
      <c r="ILF99" s="41"/>
      <c r="ILG99" s="41"/>
      <c r="ILH99" s="41"/>
      <c r="ILI99" s="41"/>
      <c r="ILJ99" s="41"/>
      <c r="ILK99" s="41"/>
      <c r="ILL99" s="41"/>
      <c r="ILM99" s="41"/>
      <c r="ILN99" s="41"/>
      <c r="ILO99" s="41"/>
      <c r="ILP99" s="41"/>
      <c r="ILQ99" s="41"/>
      <c r="ILR99" s="41"/>
      <c r="ILS99" s="41"/>
      <c r="ILT99" s="41"/>
      <c r="ILU99" s="41"/>
      <c r="ILV99" s="41"/>
      <c r="ILW99" s="41"/>
      <c r="ILX99" s="41"/>
      <c r="ILY99" s="41"/>
      <c r="ILZ99" s="41"/>
      <c r="IMA99" s="41"/>
      <c r="IMB99" s="41"/>
      <c r="IMC99" s="41"/>
      <c r="IMD99" s="41"/>
      <c r="IME99" s="41"/>
      <c r="IMF99" s="41"/>
      <c r="IMG99" s="41"/>
      <c r="IMH99" s="41"/>
      <c r="IMI99" s="41"/>
      <c r="IMJ99" s="41"/>
      <c r="IMK99" s="41"/>
      <c r="IML99" s="41"/>
      <c r="IMM99" s="41"/>
      <c r="IMN99" s="41"/>
      <c r="IMO99" s="41"/>
      <c r="IMP99" s="41"/>
      <c r="IMQ99" s="41"/>
      <c r="IMR99" s="41"/>
      <c r="IMS99" s="41"/>
      <c r="IMT99" s="41"/>
      <c r="IMU99" s="41"/>
      <c r="IMV99" s="41"/>
      <c r="IMW99" s="41"/>
      <c r="IMX99" s="41"/>
      <c r="IMY99" s="41"/>
      <c r="IMZ99" s="41"/>
      <c r="INA99" s="41"/>
      <c r="INB99" s="41"/>
      <c r="INC99" s="41"/>
      <c r="IND99" s="41"/>
      <c r="INE99" s="41"/>
      <c r="INF99" s="41"/>
      <c r="ING99" s="41"/>
      <c r="INH99" s="41"/>
      <c r="INI99" s="41"/>
      <c r="INJ99" s="41"/>
      <c r="INK99" s="41"/>
      <c r="INL99" s="41"/>
      <c r="INM99" s="41"/>
      <c r="INN99" s="41"/>
      <c r="INO99" s="41"/>
      <c r="INP99" s="41"/>
      <c r="INQ99" s="41"/>
      <c r="INR99" s="41"/>
      <c r="INS99" s="41"/>
      <c r="INT99" s="41"/>
      <c r="INU99" s="41"/>
      <c r="INV99" s="41"/>
      <c r="INW99" s="41"/>
      <c r="INX99" s="41"/>
      <c r="INY99" s="41"/>
      <c r="INZ99" s="41"/>
      <c r="IOA99" s="41"/>
      <c r="IOB99" s="41"/>
      <c r="IOC99" s="41"/>
      <c r="IOD99" s="41"/>
      <c r="IOE99" s="41"/>
      <c r="IOF99" s="41"/>
      <c r="IOG99" s="41"/>
      <c r="IOH99" s="41"/>
      <c r="IOI99" s="41"/>
      <c r="IOJ99" s="41"/>
      <c r="IOK99" s="41"/>
      <c r="IOL99" s="41"/>
      <c r="IOM99" s="41"/>
      <c r="ION99" s="41"/>
      <c r="IOO99" s="41"/>
      <c r="IOP99" s="41"/>
      <c r="IOQ99" s="41"/>
      <c r="IOR99" s="41"/>
      <c r="IOS99" s="41"/>
      <c r="IOT99" s="41"/>
      <c r="IOU99" s="41"/>
      <c r="IOV99" s="41"/>
      <c r="IOW99" s="41"/>
      <c r="IOX99" s="41"/>
      <c r="IOY99" s="41"/>
      <c r="IOZ99" s="41"/>
      <c r="IPA99" s="41"/>
      <c r="IPB99" s="41"/>
      <c r="IPC99" s="41"/>
      <c r="IPD99" s="41"/>
      <c r="IPE99" s="41"/>
      <c r="IPF99" s="41"/>
      <c r="IPG99" s="41"/>
      <c r="IPH99" s="41"/>
      <c r="IPI99" s="41"/>
      <c r="IPJ99" s="41"/>
      <c r="IPK99" s="41"/>
      <c r="IPL99" s="41"/>
      <c r="IPM99" s="41"/>
      <c r="IPN99" s="41"/>
      <c r="IPO99" s="41"/>
      <c r="IPP99" s="41"/>
      <c r="IPQ99" s="41"/>
      <c r="IPR99" s="41"/>
      <c r="IPS99" s="41"/>
      <c r="IPT99" s="41"/>
      <c r="IPU99" s="41"/>
      <c r="IPV99" s="41"/>
      <c r="IPW99" s="41"/>
      <c r="IPX99" s="41"/>
      <c r="IPY99" s="41"/>
      <c r="IPZ99" s="41"/>
      <c r="IQA99" s="41"/>
      <c r="IQB99" s="41"/>
      <c r="IQC99" s="41"/>
      <c r="IQD99" s="41"/>
      <c r="IQE99" s="41"/>
      <c r="IQF99" s="41"/>
      <c r="IQG99" s="41"/>
      <c r="IQH99" s="41"/>
      <c r="IQI99" s="41"/>
      <c r="IQJ99" s="41"/>
      <c r="IQK99" s="41"/>
      <c r="IQL99" s="41"/>
      <c r="IQM99" s="41"/>
      <c r="IQN99" s="41"/>
      <c r="IQO99" s="41"/>
      <c r="IQP99" s="41"/>
      <c r="IQQ99" s="41"/>
      <c r="IQR99" s="41"/>
      <c r="IQS99" s="41"/>
      <c r="IQT99" s="41"/>
      <c r="IQU99" s="41"/>
      <c r="IQV99" s="41"/>
      <c r="IQW99" s="41"/>
      <c r="IQX99" s="41"/>
      <c r="IQY99" s="41"/>
      <c r="IQZ99" s="41"/>
      <c r="IRA99" s="41"/>
      <c r="IRB99" s="41"/>
      <c r="IRC99" s="41"/>
      <c r="IRD99" s="41"/>
      <c r="IRE99" s="41"/>
      <c r="IRF99" s="41"/>
      <c r="IRG99" s="41"/>
      <c r="IRH99" s="41"/>
      <c r="IRI99" s="41"/>
      <c r="IRJ99" s="41"/>
      <c r="IRK99" s="41"/>
      <c r="IRL99" s="41"/>
      <c r="IRM99" s="41"/>
      <c r="IRN99" s="41"/>
      <c r="IRO99" s="41"/>
      <c r="IRP99" s="41"/>
      <c r="IRQ99" s="41"/>
      <c r="IRR99" s="41"/>
      <c r="IRS99" s="41"/>
      <c r="IRT99" s="41"/>
      <c r="IRU99" s="41"/>
      <c r="IRV99" s="41"/>
      <c r="IRW99" s="41"/>
      <c r="IRX99" s="41"/>
      <c r="IRY99" s="41"/>
      <c r="IRZ99" s="41"/>
      <c r="ISA99" s="41"/>
      <c r="ISB99" s="41"/>
      <c r="ISC99" s="41"/>
      <c r="ISD99" s="41"/>
      <c r="ISE99" s="41"/>
      <c r="ISF99" s="41"/>
      <c r="ISG99" s="41"/>
      <c r="ISH99" s="41"/>
      <c r="ISI99" s="41"/>
      <c r="ISJ99" s="41"/>
      <c r="ISK99" s="41"/>
      <c r="ISL99" s="41"/>
      <c r="ISM99" s="41"/>
      <c r="ISN99" s="41"/>
      <c r="ISO99" s="41"/>
      <c r="ISP99" s="41"/>
      <c r="ISQ99" s="41"/>
      <c r="ISR99" s="41"/>
      <c r="ISS99" s="41"/>
      <c r="IST99" s="41"/>
      <c r="ISU99" s="41"/>
      <c r="ISV99" s="41"/>
      <c r="ISW99" s="41"/>
      <c r="ISX99" s="41"/>
      <c r="ISY99" s="41"/>
      <c r="ISZ99" s="41"/>
      <c r="ITA99" s="41"/>
      <c r="ITB99" s="41"/>
      <c r="ITC99" s="41"/>
      <c r="ITD99" s="41"/>
      <c r="ITE99" s="41"/>
      <c r="ITF99" s="41"/>
      <c r="ITG99" s="41"/>
      <c r="ITH99" s="41"/>
      <c r="ITI99" s="41"/>
      <c r="ITJ99" s="41"/>
      <c r="ITK99" s="41"/>
      <c r="ITL99" s="41"/>
      <c r="ITM99" s="41"/>
      <c r="ITN99" s="41"/>
      <c r="ITO99" s="41"/>
      <c r="ITP99" s="41"/>
      <c r="ITQ99" s="41"/>
      <c r="ITR99" s="41"/>
      <c r="ITS99" s="41"/>
      <c r="ITT99" s="41"/>
      <c r="ITU99" s="41"/>
      <c r="ITV99" s="41"/>
      <c r="ITW99" s="41"/>
      <c r="ITX99" s="41"/>
      <c r="ITY99" s="41"/>
      <c r="ITZ99" s="41"/>
      <c r="IUA99" s="41"/>
      <c r="IUB99" s="41"/>
      <c r="IUC99" s="41"/>
      <c r="IUD99" s="41"/>
      <c r="IUE99" s="41"/>
      <c r="IUF99" s="41"/>
      <c r="IUG99" s="41"/>
      <c r="IUH99" s="41"/>
      <c r="IUI99" s="41"/>
      <c r="IUJ99" s="41"/>
      <c r="IUK99" s="41"/>
      <c r="IUL99" s="41"/>
      <c r="IUM99" s="41"/>
      <c r="IUN99" s="41"/>
      <c r="IUO99" s="41"/>
      <c r="IUP99" s="41"/>
      <c r="IUQ99" s="41"/>
      <c r="IUR99" s="41"/>
      <c r="IUS99" s="41"/>
      <c r="IUT99" s="41"/>
      <c r="IUU99" s="41"/>
      <c r="IUV99" s="41"/>
      <c r="IUW99" s="41"/>
      <c r="IUX99" s="41"/>
      <c r="IUY99" s="41"/>
      <c r="IUZ99" s="41"/>
      <c r="IVA99" s="41"/>
      <c r="IVB99" s="41"/>
      <c r="IVC99" s="41"/>
      <c r="IVD99" s="41"/>
      <c r="IVE99" s="41"/>
      <c r="IVF99" s="41"/>
      <c r="IVG99" s="41"/>
      <c r="IVH99" s="41"/>
      <c r="IVI99" s="41"/>
      <c r="IVJ99" s="41"/>
      <c r="IVK99" s="41"/>
      <c r="IVL99" s="41"/>
      <c r="IVM99" s="41"/>
      <c r="IVN99" s="41"/>
      <c r="IVO99" s="41"/>
      <c r="IVP99" s="41"/>
      <c r="IVQ99" s="41"/>
      <c r="IVR99" s="41"/>
      <c r="IVS99" s="41"/>
      <c r="IVT99" s="41"/>
      <c r="IVU99" s="41"/>
      <c r="IVV99" s="41"/>
      <c r="IVW99" s="41"/>
      <c r="IVX99" s="41"/>
      <c r="IVY99" s="41"/>
      <c r="IVZ99" s="41"/>
      <c r="IWA99" s="41"/>
      <c r="IWB99" s="41"/>
      <c r="IWC99" s="41"/>
      <c r="IWD99" s="41"/>
      <c r="IWE99" s="41"/>
      <c r="IWF99" s="41"/>
      <c r="IWG99" s="41"/>
      <c r="IWH99" s="41"/>
      <c r="IWI99" s="41"/>
      <c r="IWJ99" s="41"/>
      <c r="IWK99" s="41"/>
      <c r="IWL99" s="41"/>
      <c r="IWM99" s="41"/>
      <c r="IWN99" s="41"/>
      <c r="IWO99" s="41"/>
      <c r="IWP99" s="41"/>
      <c r="IWQ99" s="41"/>
      <c r="IWR99" s="41"/>
      <c r="IWS99" s="41"/>
      <c r="IWT99" s="41"/>
      <c r="IWU99" s="41"/>
      <c r="IWV99" s="41"/>
      <c r="IWW99" s="41"/>
      <c r="IWX99" s="41"/>
      <c r="IWY99" s="41"/>
      <c r="IWZ99" s="41"/>
      <c r="IXA99" s="41"/>
      <c r="IXB99" s="41"/>
      <c r="IXC99" s="41"/>
      <c r="IXD99" s="41"/>
      <c r="IXE99" s="41"/>
      <c r="IXF99" s="41"/>
      <c r="IXG99" s="41"/>
      <c r="IXH99" s="41"/>
      <c r="IXI99" s="41"/>
      <c r="IXJ99" s="41"/>
      <c r="IXK99" s="41"/>
      <c r="IXL99" s="41"/>
      <c r="IXM99" s="41"/>
      <c r="IXN99" s="41"/>
      <c r="IXO99" s="41"/>
      <c r="IXP99" s="41"/>
      <c r="IXQ99" s="41"/>
      <c r="IXR99" s="41"/>
      <c r="IXS99" s="41"/>
      <c r="IXT99" s="41"/>
      <c r="IXU99" s="41"/>
      <c r="IXV99" s="41"/>
      <c r="IXW99" s="41"/>
      <c r="IXX99" s="41"/>
      <c r="IXY99" s="41"/>
      <c r="IXZ99" s="41"/>
      <c r="IYA99" s="41"/>
      <c r="IYB99" s="41"/>
      <c r="IYC99" s="41"/>
      <c r="IYD99" s="41"/>
      <c r="IYE99" s="41"/>
      <c r="IYF99" s="41"/>
      <c r="IYG99" s="41"/>
      <c r="IYH99" s="41"/>
      <c r="IYI99" s="41"/>
      <c r="IYJ99" s="41"/>
      <c r="IYK99" s="41"/>
      <c r="IYL99" s="41"/>
      <c r="IYM99" s="41"/>
      <c r="IYN99" s="41"/>
      <c r="IYO99" s="41"/>
      <c r="IYP99" s="41"/>
      <c r="IYQ99" s="41"/>
      <c r="IYR99" s="41"/>
      <c r="IYS99" s="41"/>
      <c r="IYT99" s="41"/>
      <c r="IYU99" s="41"/>
      <c r="IYV99" s="41"/>
      <c r="IYW99" s="41"/>
      <c r="IYX99" s="41"/>
      <c r="IYY99" s="41"/>
      <c r="IYZ99" s="41"/>
      <c r="IZA99" s="41"/>
      <c r="IZB99" s="41"/>
      <c r="IZC99" s="41"/>
      <c r="IZD99" s="41"/>
      <c r="IZE99" s="41"/>
      <c r="IZF99" s="41"/>
      <c r="IZG99" s="41"/>
      <c r="IZH99" s="41"/>
      <c r="IZI99" s="41"/>
      <c r="IZJ99" s="41"/>
      <c r="IZK99" s="41"/>
      <c r="IZL99" s="41"/>
      <c r="IZM99" s="41"/>
      <c r="IZN99" s="41"/>
      <c r="IZO99" s="41"/>
      <c r="IZP99" s="41"/>
      <c r="IZQ99" s="41"/>
      <c r="IZR99" s="41"/>
      <c r="IZS99" s="41"/>
      <c r="IZT99" s="41"/>
      <c r="IZU99" s="41"/>
      <c r="IZV99" s="41"/>
      <c r="IZW99" s="41"/>
      <c r="IZX99" s="41"/>
      <c r="IZY99" s="41"/>
      <c r="IZZ99" s="41"/>
      <c r="JAA99" s="41"/>
      <c r="JAB99" s="41"/>
      <c r="JAC99" s="41"/>
      <c r="JAD99" s="41"/>
      <c r="JAE99" s="41"/>
      <c r="JAF99" s="41"/>
      <c r="JAG99" s="41"/>
      <c r="JAH99" s="41"/>
      <c r="JAI99" s="41"/>
      <c r="JAJ99" s="41"/>
      <c r="JAK99" s="41"/>
      <c r="JAL99" s="41"/>
      <c r="JAM99" s="41"/>
      <c r="JAN99" s="41"/>
      <c r="JAO99" s="41"/>
      <c r="JAP99" s="41"/>
      <c r="JAQ99" s="41"/>
      <c r="JAR99" s="41"/>
      <c r="JAS99" s="41"/>
      <c r="JAT99" s="41"/>
      <c r="JAU99" s="41"/>
      <c r="JAV99" s="41"/>
      <c r="JAW99" s="41"/>
      <c r="JAX99" s="41"/>
      <c r="JAY99" s="41"/>
      <c r="JAZ99" s="41"/>
      <c r="JBA99" s="41"/>
      <c r="JBB99" s="41"/>
      <c r="JBC99" s="41"/>
      <c r="JBD99" s="41"/>
      <c r="JBE99" s="41"/>
      <c r="JBF99" s="41"/>
      <c r="JBG99" s="41"/>
      <c r="JBH99" s="41"/>
      <c r="JBI99" s="41"/>
      <c r="JBJ99" s="41"/>
      <c r="JBK99" s="41"/>
      <c r="JBL99" s="41"/>
      <c r="JBM99" s="41"/>
      <c r="JBN99" s="41"/>
      <c r="JBO99" s="41"/>
      <c r="JBP99" s="41"/>
      <c r="JBQ99" s="41"/>
      <c r="JBR99" s="41"/>
      <c r="JBS99" s="41"/>
      <c r="JBT99" s="41"/>
      <c r="JBU99" s="41"/>
      <c r="JBV99" s="41"/>
      <c r="JBW99" s="41"/>
      <c r="JBX99" s="41"/>
      <c r="JBY99" s="41"/>
      <c r="JBZ99" s="41"/>
      <c r="JCA99" s="41"/>
      <c r="JCB99" s="41"/>
      <c r="JCC99" s="41"/>
      <c r="JCD99" s="41"/>
      <c r="JCE99" s="41"/>
      <c r="JCF99" s="41"/>
      <c r="JCG99" s="41"/>
      <c r="JCH99" s="41"/>
      <c r="JCI99" s="41"/>
      <c r="JCJ99" s="41"/>
      <c r="JCK99" s="41"/>
      <c r="JCL99" s="41"/>
      <c r="JCM99" s="41"/>
      <c r="JCN99" s="41"/>
      <c r="JCO99" s="41"/>
      <c r="JCP99" s="41"/>
      <c r="JCQ99" s="41"/>
      <c r="JCR99" s="41"/>
      <c r="JCS99" s="41"/>
      <c r="JCT99" s="41"/>
      <c r="JCU99" s="41"/>
      <c r="JCV99" s="41"/>
      <c r="JCW99" s="41"/>
      <c r="JCX99" s="41"/>
      <c r="JCY99" s="41"/>
      <c r="JCZ99" s="41"/>
      <c r="JDA99" s="41"/>
      <c r="JDB99" s="41"/>
      <c r="JDC99" s="41"/>
      <c r="JDD99" s="41"/>
      <c r="JDE99" s="41"/>
      <c r="JDF99" s="41"/>
      <c r="JDG99" s="41"/>
      <c r="JDH99" s="41"/>
      <c r="JDI99" s="41"/>
      <c r="JDJ99" s="41"/>
      <c r="JDK99" s="41"/>
      <c r="JDL99" s="41"/>
      <c r="JDM99" s="41"/>
      <c r="JDN99" s="41"/>
      <c r="JDO99" s="41"/>
      <c r="JDP99" s="41"/>
      <c r="JDQ99" s="41"/>
      <c r="JDR99" s="41"/>
      <c r="JDS99" s="41"/>
      <c r="JDT99" s="41"/>
      <c r="JDU99" s="41"/>
      <c r="JDV99" s="41"/>
      <c r="JDW99" s="41"/>
      <c r="JDX99" s="41"/>
      <c r="JDY99" s="41"/>
      <c r="JDZ99" s="41"/>
      <c r="JEA99" s="41"/>
      <c r="JEB99" s="41"/>
      <c r="JEC99" s="41"/>
      <c r="JED99" s="41"/>
      <c r="JEE99" s="41"/>
      <c r="JEF99" s="41"/>
      <c r="JEG99" s="41"/>
      <c r="JEH99" s="41"/>
      <c r="JEI99" s="41"/>
      <c r="JEJ99" s="41"/>
      <c r="JEK99" s="41"/>
      <c r="JEL99" s="41"/>
      <c r="JEM99" s="41"/>
      <c r="JEN99" s="41"/>
      <c r="JEO99" s="41"/>
      <c r="JEP99" s="41"/>
      <c r="JEQ99" s="41"/>
      <c r="JER99" s="41"/>
      <c r="JES99" s="41"/>
      <c r="JET99" s="41"/>
      <c r="JEU99" s="41"/>
      <c r="JEV99" s="41"/>
      <c r="JEW99" s="41"/>
      <c r="JEX99" s="41"/>
      <c r="JEY99" s="41"/>
      <c r="JEZ99" s="41"/>
      <c r="JFA99" s="41"/>
      <c r="JFB99" s="41"/>
      <c r="JFC99" s="41"/>
      <c r="JFD99" s="41"/>
      <c r="JFE99" s="41"/>
      <c r="JFF99" s="41"/>
      <c r="JFG99" s="41"/>
      <c r="JFH99" s="41"/>
      <c r="JFI99" s="41"/>
      <c r="JFJ99" s="41"/>
      <c r="JFK99" s="41"/>
      <c r="JFL99" s="41"/>
      <c r="JFM99" s="41"/>
      <c r="JFN99" s="41"/>
      <c r="JFO99" s="41"/>
      <c r="JFP99" s="41"/>
      <c r="JFQ99" s="41"/>
      <c r="JFR99" s="41"/>
      <c r="JFS99" s="41"/>
      <c r="JFT99" s="41"/>
      <c r="JFU99" s="41"/>
      <c r="JFV99" s="41"/>
      <c r="JFW99" s="41"/>
      <c r="JFX99" s="41"/>
      <c r="JFY99" s="41"/>
      <c r="JFZ99" s="41"/>
      <c r="JGA99" s="41"/>
      <c r="JGB99" s="41"/>
      <c r="JGC99" s="41"/>
      <c r="JGD99" s="41"/>
      <c r="JGE99" s="41"/>
      <c r="JGF99" s="41"/>
      <c r="JGG99" s="41"/>
      <c r="JGH99" s="41"/>
      <c r="JGI99" s="41"/>
      <c r="JGJ99" s="41"/>
      <c r="JGK99" s="41"/>
      <c r="JGL99" s="41"/>
      <c r="JGM99" s="41"/>
      <c r="JGN99" s="41"/>
      <c r="JGO99" s="41"/>
      <c r="JGP99" s="41"/>
      <c r="JGQ99" s="41"/>
      <c r="JGR99" s="41"/>
      <c r="JGS99" s="41"/>
      <c r="JGT99" s="41"/>
      <c r="JGU99" s="41"/>
      <c r="JGV99" s="41"/>
      <c r="JGW99" s="41"/>
      <c r="JGX99" s="41"/>
      <c r="JGY99" s="41"/>
      <c r="JGZ99" s="41"/>
      <c r="JHA99" s="41"/>
      <c r="JHB99" s="41"/>
      <c r="JHC99" s="41"/>
      <c r="JHD99" s="41"/>
      <c r="JHE99" s="41"/>
      <c r="JHF99" s="41"/>
      <c r="JHG99" s="41"/>
      <c r="JHH99" s="41"/>
      <c r="JHI99" s="41"/>
      <c r="JHJ99" s="41"/>
      <c r="JHK99" s="41"/>
      <c r="JHL99" s="41"/>
      <c r="JHM99" s="41"/>
      <c r="JHN99" s="41"/>
      <c r="JHO99" s="41"/>
      <c r="JHP99" s="41"/>
      <c r="JHQ99" s="41"/>
      <c r="JHR99" s="41"/>
      <c r="JHS99" s="41"/>
      <c r="JHT99" s="41"/>
      <c r="JHU99" s="41"/>
      <c r="JHV99" s="41"/>
      <c r="JHW99" s="41"/>
      <c r="JHX99" s="41"/>
      <c r="JHY99" s="41"/>
      <c r="JHZ99" s="41"/>
      <c r="JIA99" s="41"/>
      <c r="JIB99" s="41"/>
      <c r="JIC99" s="41"/>
      <c r="JID99" s="41"/>
      <c r="JIE99" s="41"/>
      <c r="JIF99" s="41"/>
      <c r="JIG99" s="41"/>
      <c r="JIH99" s="41"/>
      <c r="JII99" s="41"/>
      <c r="JIJ99" s="41"/>
      <c r="JIK99" s="41"/>
      <c r="JIL99" s="41"/>
      <c r="JIM99" s="41"/>
      <c r="JIN99" s="41"/>
      <c r="JIO99" s="41"/>
      <c r="JIP99" s="41"/>
      <c r="JIQ99" s="41"/>
      <c r="JIR99" s="41"/>
      <c r="JIS99" s="41"/>
      <c r="JIT99" s="41"/>
      <c r="JIU99" s="41"/>
      <c r="JIV99" s="41"/>
      <c r="JIW99" s="41"/>
      <c r="JIX99" s="41"/>
      <c r="JIY99" s="41"/>
      <c r="JIZ99" s="41"/>
      <c r="JJA99" s="41"/>
      <c r="JJB99" s="41"/>
      <c r="JJC99" s="41"/>
      <c r="JJD99" s="41"/>
      <c r="JJE99" s="41"/>
      <c r="JJF99" s="41"/>
      <c r="JJG99" s="41"/>
      <c r="JJH99" s="41"/>
      <c r="JJI99" s="41"/>
      <c r="JJJ99" s="41"/>
      <c r="JJK99" s="41"/>
      <c r="JJL99" s="41"/>
      <c r="JJM99" s="41"/>
      <c r="JJN99" s="41"/>
      <c r="JJO99" s="41"/>
      <c r="JJP99" s="41"/>
      <c r="JJQ99" s="41"/>
      <c r="JJR99" s="41"/>
      <c r="JJS99" s="41"/>
      <c r="JJT99" s="41"/>
      <c r="JJU99" s="41"/>
      <c r="JJV99" s="41"/>
      <c r="JJW99" s="41"/>
      <c r="JJX99" s="41"/>
      <c r="JJY99" s="41"/>
      <c r="JJZ99" s="41"/>
      <c r="JKA99" s="41"/>
      <c r="JKB99" s="41"/>
      <c r="JKC99" s="41"/>
      <c r="JKD99" s="41"/>
      <c r="JKE99" s="41"/>
      <c r="JKF99" s="41"/>
      <c r="JKG99" s="41"/>
      <c r="JKH99" s="41"/>
      <c r="JKI99" s="41"/>
      <c r="JKJ99" s="41"/>
      <c r="JKK99" s="41"/>
      <c r="JKL99" s="41"/>
      <c r="JKM99" s="41"/>
      <c r="JKN99" s="41"/>
      <c r="JKO99" s="41"/>
      <c r="JKP99" s="41"/>
      <c r="JKQ99" s="41"/>
      <c r="JKR99" s="41"/>
      <c r="JKS99" s="41"/>
      <c r="JKT99" s="41"/>
      <c r="JKU99" s="41"/>
      <c r="JKV99" s="41"/>
      <c r="JKW99" s="41"/>
      <c r="JKX99" s="41"/>
      <c r="JKY99" s="41"/>
      <c r="JKZ99" s="41"/>
      <c r="JLA99" s="41"/>
      <c r="JLB99" s="41"/>
      <c r="JLC99" s="41"/>
      <c r="JLD99" s="41"/>
      <c r="JLE99" s="41"/>
      <c r="JLF99" s="41"/>
      <c r="JLG99" s="41"/>
      <c r="JLH99" s="41"/>
      <c r="JLI99" s="41"/>
      <c r="JLJ99" s="41"/>
      <c r="JLK99" s="41"/>
      <c r="JLL99" s="41"/>
      <c r="JLM99" s="41"/>
      <c r="JLN99" s="41"/>
      <c r="JLO99" s="41"/>
      <c r="JLP99" s="41"/>
      <c r="JLQ99" s="41"/>
      <c r="JLR99" s="41"/>
      <c r="JLS99" s="41"/>
      <c r="JLT99" s="41"/>
      <c r="JLU99" s="41"/>
      <c r="JLV99" s="41"/>
      <c r="JLW99" s="41"/>
      <c r="JLX99" s="41"/>
      <c r="JLY99" s="41"/>
      <c r="JLZ99" s="41"/>
      <c r="JMA99" s="41"/>
      <c r="JMB99" s="41"/>
      <c r="JMC99" s="41"/>
      <c r="JMD99" s="41"/>
      <c r="JME99" s="41"/>
      <c r="JMF99" s="41"/>
      <c r="JMG99" s="41"/>
      <c r="JMH99" s="41"/>
      <c r="JMI99" s="41"/>
      <c r="JMJ99" s="41"/>
      <c r="JMK99" s="41"/>
      <c r="JML99" s="41"/>
      <c r="JMM99" s="41"/>
      <c r="JMN99" s="41"/>
      <c r="JMO99" s="41"/>
      <c r="JMP99" s="41"/>
      <c r="JMQ99" s="41"/>
      <c r="JMR99" s="41"/>
      <c r="JMS99" s="41"/>
      <c r="JMT99" s="41"/>
      <c r="JMU99" s="41"/>
      <c r="JMV99" s="41"/>
      <c r="JMW99" s="41"/>
      <c r="JMX99" s="41"/>
      <c r="JMY99" s="41"/>
      <c r="JMZ99" s="41"/>
      <c r="JNA99" s="41"/>
      <c r="JNB99" s="41"/>
      <c r="JNC99" s="41"/>
      <c r="JND99" s="41"/>
      <c r="JNE99" s="41"/>
      <c r="JNF99" s="41"/>
      <c r="JNG99" s="41"/>
      <c r="JNH99" s="41"/>
      <c r="JNI99" s="41"/>
      <c r="JNJ99" s="41"/>
      <c r="JNK99" s="41"/>
      <c r="JNL99" s="41"/>
      <c r="JNM99" s="41"/>
      <c r="JNN99" s="41"/>
      <c r="JNO99" s="41"/>
      <c r="JNP99" s="41"/>
      <c r="JNQ99" s="41"/>
      <c r="JNR99" s="41"/>
      <c r="JNS99" s="41"/>
      <c r="JNT99" s="41"/>
      <c r="JNU99" s="41"/>
      <c r="JNV99" s="41"/>
      <c r="JNW99" s="41"/>
      <c r="JNX99" s="41"/>
      <c r="JNY99" s="41"/>
      <c r="JNZ99" s="41"/>
      <c r="JOA99" s="41"/>
      <c r="JOB99" s="41"/>
      <c r="JOC99" s="41"/>
      <c r="JOD99" s="41"/>
      <c r="JOE99" s="41"/>
      <c r="JOF99" s="41"/>
      <c r="JOG99" s="41"/>
      <c r="JOH99" s="41"/>
      <c r="JOI99" s="41"/>
      <c r="JOJ99" s="41"/>
      <c r="JOK99" s="41"/>
      <c r="JOL99" s="41"/>
      <c r="JOM99" s="41"/>
      <c r="JON99" s="41"/>
      <c r="JOO99" s="41"/>
      <c r="JOP99" s="41"/>
      <c r="JOQ99" s="41"/>
      <c r="JOR99" s="41"/>
      <c r="JOS99" s="41"/>
      <c r="JOT99" s="41"/>
      <c r="JOU99" s="41"/>
      <c r="JOV99" s="41"/>
      <c r="JOW99" s="41"/>
      <c r="JOX99" s="41"/>
      <c r="JOY99" s="41"/>
      <c r="JOZ99" s="41"/>
      <c r="JPA99" s="41"/>
      <c r="JPB99" s="41"/>
      <c r="JPC99" s="41"/>
      <c r="JPD99" s="41"/>
      <c r="JPE99" s="41"/>
      <c r="JPF99" s="41"/>
      <c r="JPG99" s="41"/>
      <c r="JPH99" s="41"/>
      <c r="JPI99" s="41"/>
      <c r="JPJ99" s="41"/>
      <c r="JPK99" s="41"/>
      <c r="JPL99" s="41"/>
      <c r="JPM99" s="41"/>
      <c r="JPN99" s="41"/>
      <c r="JPO99" s="41"/>
      <c r="JPP99" s="41"/>
      <c r="JPQ99" s="41"/>
      <c r="JPR99" s="41"/>
      <c r="JPS99" s="41"/>
      <c r="JPT99" s="41"/>
      <c r="JPU99" s="41"/>
      <c r="JPV99" s="41"/>
      <c r="JPW99" s="41"/>
      <c r="JPX99" s="41"/>
      <c r="JPY99" s="41"/>
      <c r="JPZ99" s="41"/>
      <c r="JQA99" s="41"/>
      <c r="JQB99" s="41"/>
      <c r="JQC99" s="41"/>
      <c r="JQD99" s="41"/>
      <c r="JQE99" s="41"/>
      <c r="JQF99" s="41"/>
      <c r="JQG99" s="41"/>
      <c r="JQH99" s="41"/>
      <c r="JQI99" s="41"/>
      <c r="JQJ99" s="41"/>
      <c r="JQK99" s="41"/>
      <c r="JQL99" s="41"/>
      <c r="JQM99" s="41"/>
      <c r="JQN99" s="41"/>
      <c r="JQO99" s="41"/>
      <c r="JQP99" s="41"/>
      <c r="JQQ99" s="41"/>
      <c r="JQR99" s="41"/>
      <c r="JQS99" s="41"/>
      <c r="JQT99" s="41"/>
      <c r="JQU99" s="41"/>
      <c r="JQV99" s="41"/>
      <c r="JQW99" s="41"/>
      <c r="JQX99" s="41"/>
      <c r="JQY99" s="41"/>
      <c r="JQZ99" s="41"/>
      <c r="JRA99" s="41"/>
      <c r="JRB99" s="41"/>
      <c r="JRC99" s="41"/>
      <c r="JRD99" s="41"/>
      <c r="JRE99" s="41"/>
      <c r="JRF99" s="41"/>
      <c r="JRG99" s="41"/>
      <c r="JRH99" s="41"/>
      <c r="JRI99" s="41"/>
      <c r="JRJ99" s="41"/>
      <c r="JRK99" s="41"/>
      <c r="JRL99" s="41"/>
      <c r="JRM99" s="41"/>
      <c r="JRN99" s="41"/>
      <c r="JRO99" s="41"/>
      <c r="JRP99" s="41"/>
      <c r="JRQ99" s="41"/>
      <c r="JRR99" s="41"/>
      <c r="JRS99" s="41"/>
      <c r="JRT99" s="41"/>
      <c r="JRU99" s="41"/>
      <c r="JRV99" s="41"/>
      <c r="JRW99" s="41"/>
      <c r="JRX99" s="41"/>
      <c r="JRY99" s="41"/>
      <c r="JRZ99" s="41"/>
      <c r="JSA99" s="41"/>
      <c r="JSB99" s="41"/>
      <c r="JSC99" s="41"/>
      <c r="JSD99" s="41"/>
      <c r="JSE99" s="41"/>
      <c r="JSF99" s="41"/>
      <c r="JSG99" s="41"/>
      <c r="JSH99" s="41"/>
      <c r="JSI99" s="41"/>
      <c r="JSJ99" s="41"/>
      <c r="JSK99" s="41"/>
      <c r="JSL99" s="41"/>
      <c r="JSM99" s="41"/>
      <c r="JSN99" s="41"/>
      <c r="JSO99" s="41"/>
      <c r="JSP99" s="41"/>
      <c r="JSQ99" s="41"/>
      <c r="JSR99" s="41"/>
      <c r="JSS99" s="41"/>
      <c r="JST99" s="41"/>
      <c r="JSU99" s="41"/>
      <c r="JSV99" s="41"/>
      <c r="JSW99" s="41"/>
      <c r="JSX99" s="41"/>
      <c r="JSY99" s="41"/>
      <c r="JSZ99" s="41"/>
      <c r="JTA99" s="41"/>
      <c r="JTB99" s="41"/>
      <c r="JTC99" s="41"/>
      <c r="JTD99" s="41"/>
      <c r="JTE99" s="41"/>
      <c r="JTF99" s="41"/>
      <c r="JTG99" s="41"/>
      <c r="JTH99" s="41"/>
      <c r="JTI99" s="41"/>
      <c r="JTJ99" s="41"/>
      <c r="JTK99" s="41"/>
      <c r="JTL99" s="41"/>
      <c r="JTM99" s="41"/>
      <c r="JTN99" s="41"/>
      <c r="JTO99" s="41"/>
      <c r="JTP99" s="41"/>
      <c r="JTQ99" s="41"/>
      <c r="JTR99" s="41"/>
      <c r="JTS99" s="41"/>
      <c r="JTT99" s="41"/>
      <c r="JTU99" s="41"/>
      <c r="JTV99" s="41"/>
      <c r="JTW99" s="41"/>
      <c r="JTX99" s="41"/>
      <c r="JTY99" s="41"/>
      <c r="JTZ99" s="41"/>
      <c r="JUA99" s="41"/>
      <c r="JUB99" s="41"/>
      <c r="JUC99" s="41"/>
      <c r="JUD99" s="41"/>
      <c r="JUE99" s="41"/>
      <c r="JUF99" s="41"/>
      <c r="JUG99" s="41"/>
      <c r="JUH99" s="41"/>
      <c r="JUI99" s="41"/>
      <c r="JUJ99" s="41"/>
      <c r="JUK99" s="41"/>
      <c r="JUL99" s="41"/>
      <c r="JUM99" s="41"/>
      <c r="JUN99" s="41"/>
      <c r="JUO99" s="41"/>
      <c r="JUP99" s="41"/>
      <c r="JUQ99" s="41"/>
      <c r="JUR99" s="41"/>
      <c r="JUS99" s="41"/>
      <c r="JUT99" s="41"/>
      <c r="JUU99" s="41"/>
      <c r="JUV99" s="41"/>
      <c r="JUW99" s="41"/>
      <c r="JUX99" s="41"/>
      <c r="JUY99" s="41"/>
      <c r="JUZ99" s="41"/>
      <c r="JVA99" s="41"/>
      <c r="JVB99" s="41"/>
      <c r="JVC99" s="41"/>
      <c r="JVD99" s="41"/>
      <c r="JVE99" s="41"/>
      <c r="JVF99" s="41"/>
      <c r="JVG99" s="41"/>
      <c r="JVH99" s="41"/>
      <c r="JVI99" s="41"/>
      <c r="JVJ99" s="41"/>
      <c r="JVK99" s="41"/>
      <c r="JVL99" s="41"/>
      <c r="JVM99" s="41"/>
      <c r="JVN99" s="41"/>
      <c r="JVO99" s="41"/>
      <c r="JVP99" s="41"/>
      <c r="JVQ99" s="41"/>
      <c r="JVR99" s="41"/>
      <c r="JVS99" s="41"/>
      <c r="JVT99" s="41"/>
      <c r="JVU99" s="41"/>
      <c r="JVV99" s="41"/>
      <c r="JVW99" s="41"/>
      <c r="JVX99" s="41"/>
      <c r="JVY99" s="41"/>
      <c r="JVZ99" s="41"/>
      <c r="JWA99" s="41"/>
      <c r="JWB99" s="41"/>
      <c r="JWC99" s="41"/>
      <c r="JWD99" s="41"/>
      <c r="JWE99" s="41"/>
      <c r="JWF99" s="41"/>
      <c r="JWG99" s="41"/>
      <c r="JWH99" s="41"/>
      <c r="JWI99" s="41"/>
      <c r="JWJ99" s="41"/>
      <c r="JWK99" s="41"/>
      <c r="JWL99" s="41"/>
      <c r="JWM99" s="41"/>
      <c r="JWN99" s="41"/>
      <c r="JWO99" s="41"/>
      <c r="JWP99" s="41"/>
      <c r="JWQ99" s="41"/>
      <c r="JWR99" s="41"/>
      <c r="JWS99" s="41"/>
      <c r="JWT99" s="41"/>
      <c r="JWU99" s="41"/>
      <c r="JWV99" s="41"/>
      <c r="JWW99" s="41"/>
      <c r="JWX99" s="41"/>
      <c r="JWY99" s="41"/>
      <c r="JWZ99" s="41"/>
      <c r="JXA99" s="41"/>
      <c r="JXB99" s="41"/>
      <c r="JXC99" s="41"/>
      <c r="JXD99" s="41"/>
      <c r="JXE99" s="41"/>
      <c r="JXF99" s="41"/>
      <c r="JXG99" s="41"/>
      <c r="JXH99" s="41"/>
      <c r="JXI99" s="41"/>
      <c r="JXJ99" s="41"/>
      <c r="JXK99" s="41"/>
      <c r="JXL99" s="41"/>
      <c r="JXM99" s="41"/>
      <c r="JXN99" s="41"/>
      <c r="JXO99" s="41"/>
      <c r="JXP99" s="41"/>
      <c r="JXQ99" s="41"/>
      <c r="JXR99" s="41"/>
      <c r="JXS99" s="41"/>
      <c r="JXT99" s="41"/>
      <c r="JXU99" s="41"/>
      <c r="JXV99" s="41"/>
      <c r="JXW99" s="41"/>
      <c r="JXX99" s="41"/>
      <c r="JXY99" s="41"/>
      <c r="JXZ99" s="41"/>
      <c r="JYA99" s="41"/>
      <c r="JYB99" s="41"/>
      <c r="JYC99" s="41"/>
      <c r="JYD99" s="41"/>
      <c r="JYE99" s="41"/>
      <c r="JYF99" s="41"/>
      <c r="JYG99" s="41"/>
      <c r="JYH99" s="41"/>
      <c r="JYI99" s="41"/>
      <c r="JYJ99" s="41"/>
      <c r="JYK99" s="41"/>
      <c r="JYL99" s="41"/>
      <c r="JYM99" s="41"/>
      <c r="JYN99" s="41"/>
      <c r="JYO99" s="41"/>
      <c r="JYP99" s="41"/>
      <c r="JYQ99" s="41"/>
      <c r="JYR99" s="41"/>
      <c r="JYS99" s="41"/>
      <c r="JYT99" s="41"/>
      <c r="JYU99" s="41"/>
      <c r="JYV99" s="41"/>
      <c r="JYW99" s="41"/>
      <c r="JYX99" s="41"/>
      <c r="JYY99" s="41"/>
      <c r="JYZ99" s="41"/>
      <c r="JZA99" s="41"/>
      <c r="JZB99" s="41"/>
      <c r="JZC99" s="41"/>
      <c r="JZD99" s="41"/>
      <c r="JZE99" s="41"/>
      <c r="JZF99" s="41"/>
      <c r="JZG99" s="41"/>
      <c r="JZH99" s="41"/>
      <c r="JZI99" s="41"/>
      <c r="JZJ99" s="41"/>
      <c r="JZK99" s="41"/>
      <c r="JZL99" s="41"/>
      <c r="JZM99" s="41"/>
      <c r="JZN99" s="41"/>
      <c r="JZO99" s="41"/>
      <c r="JZP99" s="41"/>
      <c r="JZQ99" s="41"/>
      <c r="JZR99" s="41"/>
      <c r="JZS99" s="41"/>
      <c r="JZT99" s="41"/>
      <c r="JZU99" s="41"/>
      <c r="JZV99" s="41"/>
      <c r="JZW99" s="41"/>
      <c r="JZX99" s="41"/>
      <c r="JZY99" s="41"/>
      <c r="JZZ99" s="41"/>
      <c r="KAA99" s="41"/>
      <c r="KAB99" s="41"/>
      <c r="KAC99" s="41"/>
      <c r="KAD99" s="41"/>
      <c r="KAE99" s="41"/>
      <c r="KAF99" s="41"/>
      <c r="KAG99" s="41"/>
      <c r="KAH99" s="41"/>
      <c r="KAI99" s="41"/>
      <c r="KAJ99" s="41"/>
      <c r="KAK99" s="41"/>
      <c r="KAL99" s="41"/>
      <c r="KAM99" s="41"/>
      <c r="KAN99" s="41"/>
      <c r="KAO99" s="41"/>
      <c r="KAP99" s="41"/>
      <c r="KAQ99" s="41"/>
      <c r="KAR99" s="41"/>
      <c r="KAS99" s="41"/>
      <c r="KAT99" s="41"/>
      <c r="KAU99" s="41"/>
      <c r="KAV99" s="41"/>
      <c r="KAW99" s="41"/>
      <c r="KAX99" s="41"/>
      <c r="KAY99" s="41"/>
      <c r="KAZ99" s="41"/>
      <c r="KBA99" s="41"/>
      <c r="KBB99" s="41"/>
      <c r="KBC99" s="41"/>
      <c r="KBD99" s="41"/>
      <c r="KBE99" s="41"/>
      <c r="KBF99" s="41"/>
      <c r="KBG99" s="41"/>
      <c r="KBH99" s="41"/>
      <c r="KBI99" s="41"/>
      <c r="KBJ99" s="41"/>
      <c r="KBK99" s="41"/>
      <c r="KBL99" s="41"/>
      <c r="KBM99" s="41"/>
      <c r="KBN99" s="41"/>
      <c r="KBO99" s="41"/>
      <c r="KBP99" s="41"/>
      <c r="KBQ99" s="41"/>
      <c r="KBR99" s="41"/>
      <c r="KBS99" s="41"/>
      <c r="KBT99" s="41"/>
      <c r="KBU99" s="41"/>
      <c r="KBV99" s="41"/>
      <c r="KBW99" s="41"/>
      <c r="KBX99" s="41"/>
      <c r="KBY99" s="41"/>
      <c r="KBZ99" s="41"/>
      <c r="KCA99" s="41"/>
      <c r="KCB99" s="41"/>
      <c r="KCC99" s="41"/>
      <c r="KCD99" s="41"/>
      <c r="KCE99" s="41"/>
      <c r="KCF99" s="41"/>
      <c r="KCG99" s="41"/>
      <c r="KCH99" s="41"/>
      <c r="KCI99" s="41"/>
      <c r="KCJ99" s="41"/>
      <c r="KCK99" s="41"/>
      <c r="KCL99" s="41"/>
      <c r="KCM99" s="41"/>
      <c r="KCN99" s="41"/>
      <c r="KCO99" s="41"/>
      <c r="KCP99" s="41"/>
      <c r="KCQ99" s="41"/>
      <c r="KCR99" s="41"/>
      <c r="KCS99" s="41"/>
      <c r="KCT99" s="41"/>
      <c r="KCU99" s="41"/>
      <c r="KCV99" s="41"/>
      <c r="KCW99" s="41"/>
      <c r="KCX99" s="41"/>
      <c r="KCY99" s="41"/>
      <c r="KCZ99" s="41"/>
      <c r="KDA99" s="41"/>
      <c r="KDB99" s="41"/>
      <c r="KDC99" s="41"/>
      <c r="KDD99" s="41"/>
      <c r="KDE99" s="41"/>
      <c r="KDF99" s="41"/>
      <c r="KDG99" s="41"/>
      <c r="KDH99" s="41"/>
      <c r="KDI99" s="41"/>
      <c r="KDJ99" s="41"/>
      <c r="KDK99" s="41"/>
      <c r="KDL99" s="41"/>
      <c r="KDM99" s="41"/>
      <c r="KDN99" s="41"/>
      <c r="KDO99" s="41"/>
      <c r="KDP99" s="41"/>
      <c r="KDQ99" s="41"/>
      <c r="KDR99" s="41"/>
      <c r="KDS99" s="41"/>
      <c r="KDT99" s="41"/>
      <c r="KDU99" s="41"/>
      <c r="KDV99" s="41"/>
      <c r="KDW99" s="41"/>
      <c r="KDX99" s="41"/>
      <c r="KDY99" s="41"/>
      <c r="KDZ99" s="41"/>
      <c r="KEA99" s="41"/>
      <c r="KEB99" s="41"/>
      <c r="KEC99" s="41"/>
      <c r="KED99" s="41"/>
      <c r="KEE99" s="41"/>
      <c r="KEF99" s="41"/>
      <c r="KEG99" s="41"/>
      <c r="KEH99" s="41"/>
      <c r="KEI99" s="41"/>
      <c r="KEJ99" s="41"/>
      <c r="KEK99" s="41"/>
      <c r="KEL99" s="41"/>
      <c r="KEM99" s="41"/>
      <c r="KEN99" s="41"/>
      <c r="KEO99" s="41"/>
      <c r="KEP99" s="41"/>
      <c r="KEQ99" s="41"/>
      <c r="KER99" s="41"/>
      <c r="KES99" s="41"/>
      <c r="KET99" s="41"/>
      <c r="KEU99" s="41"/>
      <c r="KEV99" s="41"/>
      <c r="KEW99" s="41"/>
      <c r="KEX99" s="41"/>
      <c r="KEY99" s="41"/>
      <c r="KEZ99" s="41"/>
      <c r="KFA99" s="41"/>
      <c r="KFB99" s="41"/>
      <c r="KFC99" s="41"/>
      <c r="KFD99" s="41"/>
      <c r="KFE99" s="41"/>
      <c r="KFF99" s="41"/>
      <c r="KFG99" s="41"/>
      <c r="KFH99" s="41"/>
      <c r="KFI99" s="41"/>
      <c r="KFJ99" s="41"/>
      <c r="KFK99" s="41"/>
      <c r="KFL99" s="41"/>
      <c r="KFM99" s="41"/>
      <c r="KFN99" s="41"/>
      <c r="KFO99" s="41"/>
      <c r="KFP99" s="41"/>
      <c r="KFQ99" s="41"/>
      <c r="KFR99" s="41"/>
      <c r="KFS99" s="41"/>
      <c r="KFT99" s="41"/>
      <c r="KFU99" s="41"/>
      <c r="KFV99" s="41"/>
      <c r="KFW99" s="41"/>
      <c r="KFX99" s="41"/>
      <c r="KFY99" s="41"/>
      <c r="KFZ99" s="41"/>
      <c r="KGA99" s="41"/>
      <c r="KGB99" s="41"/>
      <c r="KGC99" s="41"/>
      <c r="KGD99" s="41"/>
      <c r="KGE99" s="41"/>
      <c r="KGF99" s="41"/>
      <c r="KGG99" s="41"/>
      <c r="KGH99" s="41"/>
      <c r="KGI99" s="41"/>
      <c r="KGJ99" s="41"/>
      <c r="KGK99" s="41"/>
      <c r="KGL99" s="41"/>
      <c r="KGM99" s="41"/>
      <c r="KGN99" s="41"/>
      <c r="KGO99" s="41"/>
      <c r="KGP99" s="41"/>
      <c r="KGQ99" s="41"/>
      <c r="KGR99" s="41"/>
      <c r="KGS99" s="41"/>
      <c r="KGT99" s="41"/>
      <c r="KGU99" s="41"/>
      <c r="KGV99" s="41"/>
      <c r="KGW99" s="41"/>
      <c r="KGX99" s="41"/>
      <c r="KGY99" s="41"/>
      <c r="KGZ99" s="41"/>
      <c r="KHA99" s="41"/>
      <c r="KHB99" s="41"/>
      <c r="KHC99" s="41"/>
      <c r="KHD99" s="41"/>
      <c r="KHE99" s="41"/>
      <c r="KHF99" s="41"/>
      <c r="KHG99" s="41"/>
      <c r="KHH99" s="41"/>
      <c r="KHI99" s="41"/>
      <c r="KHJ99" s="41"/>
      <c r="KHK99" s="41"/>
      <c r="KHL99" s="41"/>
      <c r="KHM99" s="41"/>
      <c r="KHN99" s="41"/>
      <c r="KHO99" s="41"/>
      <c r="KHP99" s="41"/>
      <c r="KHQ99" s="41"/>
      <c r="KHR99" s="41"/>
      <c r="KHS99" s="41"/>
      <c r="KHT99" s="41"/>
      <c r="KHU99" s="41"/>
      <c r="KHV99" s="41"/>
      <c r="KHW99" s="41"/>
      <c r="KHX99" s="41"/>
      <c r="KHY99" s="41"/>
      <c r="KHZ99" s="41"/>
      <c r="KIA99" s="41"/>
      <c r="KIB99" s="41"/>
      <c r="KIC99" s="41"/>
      <c r="KID99" s="41"/>
      <c r="KIE99" s="41"/>
      <c r="KIF99" s="41"/>
      <c r="KIG99" s="41"/>
      <c r="KIH99" s="41"/>
      <c r="KII99" s="41"/>
      <c r="KIJ99" s="41"/>
      <c r="KIK99" s="41"/>
      <c r="KIL99" s="41"/>
      <c r="KIM99" s="41"/>
      <c r="KIN99" s="41"/>
      <c r="KIO99" s="41"/>
      <c r="KIP99" s="41"/>
      <c r="KIQ99" s="41"/>
      <c r="KIR99" s="41"/>
      <c r="KIS99" s="41"/>
      <c r="KIT99" s="41"/>
      <c r="KIU99" s="41"/>
      <c r="KIV99" s="41"/>
      <c r="KIW99" s="41"/>
      <c r="KIX99" s="41"/>
      <c r="KIY99" s="41"/>
      <c r="KIZ99" s="41"/>
      <c r="KJA99" s="41"/>
      <c r="KJB99" s="41"/>
      <c r="KJC99" s="41"/>
      <c r="KJD99" s="41"/>
      <c r="KJE99" s="41"/>
      <c r="KJF99" s="41"/>
      <c r="KJG99" s="41"/>
      <c r="KJH99" s="41"/>
      <c r="KJI99" s="41"/>
      <c r="KJJ99" s="41"/>
      <c r="KJK99" s="41"/>
      <c r="KJL99" s="41"/>
      <c r="KJM99" s="41"/>
      <c r="KJN99" s="41"/>
      <c r="KJO99" s="41"/>
      <c r="KJP99" s="41"/>
      <c r="KJQ99" s="41"/>
      <c r="KJR99" s="41"/>
      <c r="KJS99" s="41"/>
      <c r="KJT99" s="41"/>
      <c r="KJU99" s="41"/>
      <c r="KJV99" s="41"/>
      <c r="KJW99" s="41"/>
      <c r="KJX99" s="41"/>
      <c r="KJY99" s="41"/>
      <c r="KJZ99" s="41"/>
      <c r="KKA99" s="41"/>
      <c r="KKB99" s="41"/>
      <c r="KKC99" s="41"/>
      <c r="KKD99" s="41"/>
      <c r="KKE99" s="41"/>
      <c r="KKF99" s="41"/>
      <c r="KKG99" s="41"/>
      <c r="KKH99" s="41"/>
      <c r="KKI99" s="41"/>
      <c r="KKJ99" s="41"/>
      <c r="KKK99" s="41"/>
      <c r="KKL99" s="41"/>
      <c r="KKM99" s="41"/>
      <c r="KKN99" s="41"/>
      <c r="KKO99" s="41"/>
      <c r="KKP99" s="41"/>
      <c r="KKQ99" s="41"/>
      <c r="KKR99" s="41"/>
      <c r="KKS99" s="41"/>
      <c r="KKT99" s="41"/>
      <c r="KKU99" s="41"/>
      <c r="KKV99" s="41"/>
      <c r="KKW99" s="41"/>
      <c r="KKX99" s="41"/>
      <c r="KKY99" s="41"/>
      <c r="KKZ99" s="41"/>
      <c r="KLA99" s="41"/>
      <c r="KLB99" s="41"/>
      <c r="KLC99" s="41"/>
      <c r="KLD99" s="41"/>
      <c r="KLE99" s="41"/>
      <c r="KLF99" s="41"/>
      <c r="KLG99" s="41"/>
      <c r="KLH99" s="41"/>
      <c r="KLI99" s="41"/>
      <c r="KLJ99" s="41"/>
      <c r="KLK99" s="41"/>
      <c r="KLL99" s="41"/>
      <c r="KLM99" s="41"/>
      <c r="KLN99" s="41"/>
      <c r="KLO99" s="41"/>
      <c r="KLP99" s="41"/>
      <c r="KLQ99" s="41"/>
      <c r="KLR99" s="41"/>
      <c r="KLS99" s="41"/>
      <c r="KLT99" s="41"/>
      <c r="KLU99" s="41"/>
      <c r="KLV99" s="41"/>
      <c r="KLW99" s="41"/>
      <c r="KLX99" s="41"/>
      <c r="KLY99" s="41"/>
      <c r="KLZ99" s="41"/>
      <c r="KMA99" s="41"/>
      <c r="KMB99" s="41"/>
      <c r="KMC99" s="41"/>
      <c r="KMD99" s="41"/>
      <c r="KME99" s="41"/>
      <c r="KMF99" s="41"/>
      <c r="KMG99" s="41"/>
      <c r="KMH99" s="41"/>
      <c r="KMI99" s="41"/>
      <c r="KMJ99" s="41"/>
      <c r="KMK99" s="41"/>
      <c r="KML99" s="41"/>
      <c r="KMM99" s="41"/>
      <c r="KMN99" s="41"/>
      <c r="KMO99" s="41"/>
      <c r="KMP99" s="41"/>
      <c r="KMQ99" s="41"/>
      <c r="KMR99" s="41"/>
      <c r="KMS99" s="41"/>
      <c r="KMT99" s="41"/>
      <c r="KMU99" s="41"/>
      <c r="KMV99" s="41"/>
      <c r="KMW99" s="41"/>
      <c r="KMX99" s="41"/>
      <c r="KMY99" s="41"/>
      <c r="KMZ99" s="41"/>
      <c r="KNA99" s="41"/>
      <c r="KNB99" s="41"/>
      <c r="KNC99" s="41"/>
      <c r="KND99" s="41"/>
      <c r="KNE99" s="41"/>
      <c r="KNF99" s="41"/>
      <c r="KNG99" s="41"/>
      <c r="KNH99" s="41"/>
      <c r="KNI99" s="41"/>
      <c r="KNJ99" s="41"/>
      <c r="KNK99" s="41"/>
      <c r="KNL99" s="41"/>
      <c r="KNM99" s="41"/>
      <c r="KNN99" s="41"/>
      <c r="KNO99" s="41"/>
      <c r="KNP99" s="41"/>
      <c r="KNQ99" s="41"/>
      <c r="KNR99" s="41"/>
      <c r="KNS99" s="41"/>
      <c r="KNT99" s="41"/>
      <c r="KNU99" s="41"/>
      <c r="KNV99" s="41"/>
      <c r="KNW99" s="41"/>
      <c r="KNX99" s="41"/>
      <c r="KNY99" s="41"/>
      <c r="KNZ99" s="41"/>
      <c r="KOA99" s="41"/>
      <c r="KOB99" s="41"/>
      <c r="KOC99" s="41"/>
      <c r="KOD99" s="41"/>
      <c r="KOE99" s="41"/>
      <c r="KOF99" s="41"/>
      <c r="KOG99" s="41"/>
      <c r="KOH99" s="41"/>
      <c r="KOI99" s="41"/>
      <c r="KOJ99" s="41"/>
      <c r="KOK99" s="41"/>
      <c r="KOL99" s="41"/>
      <c r="KOM99" s="41"/>
      <c r="KON99" s="41"/>
      <c r="KOO99" s="41"/>
      <c r="KOP99" s="41"/>
      <c r="KOQ99" s="41"/>
      <c r="KOR99" s="41"/>
      <c r="KOS99" s="41"/>
      <c r="KOT99" s="41"/>
      <c r="KOU99" s="41"/>
      <c r="KOV99" s="41"/>
      <c r="KOW99" s="41"/>
      <c r="KOX99" s="41"/>
      <c r="KOY99" s="41"/>
      <c r="KOZ99" s="41"/>
      <c r="KPA99" s="41"/>
      <c r="KPB99" s="41"/>
      <c r="KPC99" s="41"/>
      <c r="KPD99" s="41"/>
      <c r="KPE99" s="41"/>
      <c r="KPF99" s="41"/>
      <c r="KPG99" s="41"/>
      <c r="KPH99" s="41"/>
      <c r="KPI99" s="41"/>
      <c r="KPJ99" s="41"/>
      <c r="KPK99" s="41"/>
      <c r="KPL99" s="41"/>
      <c r="KPM99" s="41"/>
      <c r="KPN99" s="41"/>
      <c r="KPO99" s="41"/>
      <c r="KPP99" s="41"/>
      <c r="KPQ99" s="41"/>
      <c r="KPR99" s="41"/>
      <c r="KPS99" s="41"/>
      <c r="KPT99" s="41"/>
      <c r="KPU99" s="41"/>
      <c r="KPV99" s="41"/>
      <c r="KPW99" s="41"/>
      <c r="KPX99" s="41"/>
      <c r="KPY99" s="41"/>
      <c r="KPZ99" s="41"/>
      <c r="KQA99" s="41"/>
      <c r="KQB99" s="41"/>
      <c r="KQC99" s="41"/>
      <c r="KQD99" s="41"/>
      <c r="KQE99" s="41"/>
      <c r="KQF99" s="41"/>
      <c r="KQG99" s="41"/>
      <c r="KQH99" s="41"/>
      <c r="KQI99" s="41"/>
      <c r="KQJ99" s="41"/>
      <c r="KQK99" s="41"/>
      <c r="KQL99" s="41"/>
      <c r="KQM99" s="41"/>
      <c r="KQN99" s="41"/>
      <c r="KQO99" s="41"/>
      <c r="KQP99" s="41"/>
      <c r="KQQ99" s="41"/>
      <c r="KQR99" s="41"/>
      <c r="KQS99" s="41"/>
      <c r="KQT99" s="41"/>
      <c r="KQU99" s="41"/>
      <c r="KQV99" s="41"/>
      <c r="KQW99" s="41"/>
      <c r="KQX99" s="41"/>
      <c r="KQY99" s="41"/>
      <c r="KQZ99" s="41"/>
      <c r="KRA99" s="41"/>
      <c r="KRB99" s="41"/>
      <c r="KRC99" s="41"/>
      <c r="KRD99" s="41"/>
      <c r="KRE99" s="41"/>
      <c r="KRF99" s="41"/>
      <c r="KRG99" s="41"/>
      <c r="KRH99" s="41"/>
      <c r="KRI99" s="41"/>
      <c r="KRJ99" s="41"/>
      <c r="KRK99" s="41"/>
      <c r="KRL99" s="41"/>
      <c r="KRM99" s="41"/>
      <c r="KRN99" s="41"/>
      <c r="KRO99" s="41"/>
      <c r="KRP99" s="41"/>
      <c r="KRQ99" s="41"/>
      <c r="KRR99" s="41"/>
      <c r="KRS99" s="41"/>
      <c r="KRT99" s="41"/>
      <c r="KRU99" s="41"/>
      <c r="KRV99" s="41"/>
      <c r="KRW99" s="41"/>
      <c r="KRX99" s="41"/>
      <c r="KRY99" s="41"/>
      <c r="KRZ99" s="41"/>
      <c r="KSA99" s="41"/>
      <c r="KSB99" s="41"/>
      <c r="KSC99" s="41"/>
      <c r="KSD99" s="41"/>
      <c r="KSE99" s="41"/>
      <c r="KSF99" s="41"/>
      <c r="KSG99" s="41"/>
      <c r="KSH99" s="41"/>
      <c r="KSI99" s="41"/>
      <c r="KSJ99" s="41"/>
      <c r="KSK99" s="41"/>
      <c r="KSL99" s="41"/>
      <c r="KSM99" s="41"/>
      <c r="KSN99" s="41"/>
      <c r="KSO99" s="41"/>
      <c r="KSP99" s="41"/>
      <c r="KSQ99" s="41"/>
      <c r="KSR99" s="41"/>
      <c r="KSS99" s="41"/>
      <c r="KST99" s="41"/>
      <c r="KSU99" s="41"/>
      <c r="KSV99" s="41"/>
      <c r="KSW99" s="41"/>
      <c r="KSX99" s="41"/>
      <c r="KSY99" s="41"/>
      <c r="KSZ99" s="41"/>
      <c r="KTA99" s="41"/>
      <c r="KTB99" s="41"/>
      <c r="KTC99" s="41"/>
      <c r="KTD99" s="41"/>
      <c r="KTE99" s="41"/>
      <c r="KTF99" s="41"/>
      <c r="KTG99" s="41"/>
      <c r="KTH99" s="41"/>
      <c r="KTI99" s="41"/>
      <c r="KTJ99" s="41"/>
      <c r="KTK99" s="41"/>
      <c r="KTL99" s="41"/>
      <c r="KTM99" s="41"/>
      <c r="KTN99" s="41"/>
      <c r="KTO99" s="41"/>
      <c r="KTP99" s="41"/>
      <c r="KTQ99" s="41"/>
      <c r="KTR99" s="41"/>
      <c r="KTS99" s="41"/>
      <c r="KTT99" s="41"/>
      <c r="KTU99" s="41"/>
      <c r="KTV99" s="41"/>
      <c r="KTW99" s="41"/>
      <c r="KTX99" s="41"/>
      <c r="KTY99" s="41"/>
      <c r="KTZ99" s="41"/>
      <c r="KUA99" s="41"/>
      <c r="KUB99" s="41"/>
      <c r="KUC99" s="41"/>
      <c r="KUD99" s="41"/>
      <c r="KUE99" s="41"/>
      <c r="KUF99" s="41"/>
      <c r="KUG99" s="41"/>
      <c r="KUH99" s="41"/>
      <c r="KUI99" s="41"/>
      <c r="KUJ99" s="41"/>
      <c r="KUK99" s="41"/>
      <c r="KUL99" s="41"/>
      <c r="KUM99" s="41"/>
      <c r="KUN99" s="41"/>
      <c r="KUO99" s="41"/>
      <c r="KUP99" s="41"/>
      <c r="KUQ99" s="41"/>
      <c r="KUR99" s="41"/>
      <c r="KUS99" s="41"/>
      <c r="KUT99" s="41"/>
      <c r="KUU99" s="41"/>
      <c r="KUV99" s="41"/>
      <c r="KUW99" s="41"/>
      <c r="KUX99" s="41"/>
      <c r="KUY99" s="41"/>
      <c r="KUZ99" s="41"/>
      <c r="KVA99" s="41"/>
      <c r="KVB99" s="41"/>
      <c r="KVC99" s="41"/>
      <c r="KVD99" s="41"/>
      <c r="KVE99" s="41"/>
      <c r="KVF99" s="41"/>
      <c r="KVG99" s="41"/>
      <c r="KVH99" s="41"/>
      <c r="KVI99" s="41"/>
      <c r="KVJ99" s="41"/>
      <c r="KVK99" s="41"/>
      <c r="KVL99" s="41"/>
      <c r="KVM99" s="41"/>
      <c r="KVN99" s="41"/>
      <c r="KVO99" s="41"/>
      <c r="KVP99" s="41"/>
      <c r="KVQ99" s="41"/>
      <c r="KVR99" s="41"/>
      <c r="KVS99" s="41"/>
      <c r="KVT99" s="41"/>
      <c r="KVU99" s="41"/>
      <c r="KVV99" s="41"/>
      <c r="KVW99" s="41"/>
      <c r="KVX99" s="41"/>
      <c r="KVY99" s="41"/>
      <c r="KVZ99" s="41"/>
      <c r="KWA99" s="41"/>
      <c r="KWB99" s="41"/>
      <c r="KWC99" s="41"/>
      <c r="KWD99" s="41"/>
      <c r="KWE99" s="41"/>
      <c r="KWF99" s="41"/>
      <c r="KWG99" s="41"/>
      <c r="KWH99" s="41"/>
      <c r="KWI99" s="41"/>
      <c r="KWJ99" s="41"/>
      <c r="KWK99" s="41"/>
      <c r="KWL99" s="41"/>
      <c r="KWM99" s="41"/>
      <c r="KWN99" s="41"/>
      <c r="KWO99" s="41"/>
      <c r="KWP99" s="41"/>
      <c r="KWQ99" s="41"/>
      <c r="KWR99" s="41"/>
      <c r="KWS99" s="41"/>
      <c r="KWT99" s="41"/>
      <c r="KWU99" s="41"/>
      <c r="KWV99" s="41"/>
      <c r="KWW99" s="41"/>
      <c r="KWX99" s="41"/>
      <c r="KWY99" s="41"/>
      <c r="KWZ99" s="41"/>
      <c r="KXA99" s="41"/>
      <c r="KXB99" s="41"/>
      <c r="KXC99" s="41"/>
      <c r="KXD99" s="41"/>
      <c r="KXE99" s="41"/>
      <c r="KXF99" s="41"/>
      <c r="KXG99" s="41"/>
      <c r="KXH99" s="41"/>
      <c r="KXI99" s="41"/>
      <c r="KXJ99" s="41"/>
      <c r="KXK99" s="41"/>
      <c r="KXL99" s="41"/>
      <c r="KXM99" s="41"/>
      <c r="KXN99" s="41"/>
      <c r="KXO99" s="41"/>
      <c r="KXP99" s="41"/>
      <c r="KXQ99" s="41"/>
      <c r="KXR99" s="41"/>
      <c r="KXS99" s="41"/>
      <c r="KXT99" s="41"/>
      <c r="KXU99" s="41"/>
      <c r="KXV99" s="41"/>
      <c r="KXW99" s="41"/>
      <c r="KXX99" s="41"/>
      <c r="KXY99" s="41"/>
      <c r="KXZ99" s="41"/>
      <c r="KYA99" s="41"/>
      <c r="KYB99" s="41"/>
      <c r="KYC99" s="41"/>
      <c r="KYD99" s="41"/>
      <c r="KYE99" s="41"/>
      <c r="KYF99" s="41"/>
      <c r="KYG99" s="41"/>
      <c r="KYH99" s="41"/>
      <c r="KYI99" s="41"/>
      <c r="KYJ99" s="41"/>
      <c r="KYK99" s="41"/>
      <c r="KYL99" s="41"/>
      <c r="KYM99" s="41"/>
      <c r="KYN99" s="41"/>
      <c r="KYO99" s="41"/>
      <c r="KYP99" s="41"/>
      <c r="KYQ99" s="41"/>
      <c r="KYR99" s="41"/>
      <c r="KYS99" s="41"/>
      <c r="KYT99" s="41"/>
      <c r="KYU99" s="41"/>
      <c r="KYV99" s="41"/>
      <c r="KYW99" s="41"/>
      <c r="KYX99" s="41"/>
      <c r="KYY99" s="41"/>
      <c r="KYZ99" s="41"/>
      <c r="KZA99" s="41"/>
      <c r="KZB99" s="41"/>
      <c r="KZC99" s="41"/>
      <c r="KZD99" s="41"/>
      <c r="KZE99" s="41"/>
      <c r="KZF99" s="41"/>
      <c r="KZG99" s="41"/>
      <c r="KZH99" s="41"/>
      <c r="KZI99" s="41"/>
      <c r="KZJ99" s="41"/>
      <c r="KZK99" s="41"/>
      <c r="KZL99" s="41"/>
      <c r="KZM99" s="41"/>
      <c r="KZN99" s="41"/>
      <c r="KZO99" s="41"/>
      <c r="KZP99" s="41"/>
      <c r="KZQ99" s="41"/>
      <c r="KZR99" s="41"/>
      <c r="KZS99" s="41"/>
      <c r="KZT99" s="41"/>
      <c r="KZU99" s="41"/>
      <c r="KZV99" s="41"/>
      <c r="KZW99" s="41"/>
      <c r="KZX99" s="41"/>
      <c r="KZY99" s="41"/>
      <c r="KZZ99" s="41"/>
      <c r="LAA99" s="41"/>
      <c r="LAB99" s="41"/>
      <c r="LAC99" s="41"/>
      <c r="LAD99" s="41"/>
      <c r="LAE99" s="41"/>
      <c r="LAF99" s="41"/>
      <c r="LAG99" s="41"/>
      <c r="LAH99" s="41"/>
      <c r="LAI99" s="41"/>
      <c r="LAJ99" s="41"/>
      <c r="LAK99" s="41"/>
      <c r="LAL99" s="41"/>
      <c r="LAM99" s="41"/>
      <c r="LAN99" s="41"/>
      <c r="LAO99" s="41"/>
      <c r="LAP99" s="41"/>
      <c r="LAQ99" s="41"/>
      <c r="LAR99" s="41"/>
      <c r="LAS99" s="41"/>
      <c r="LAT99" s="41"/>
      <c r="LAU99" s="41"/>
      <c r="LAV99" s="41"/>
      <c r="LAW99" s="41"/>
      <c r="LAX99" s="41"/>
      <c r="LAY99" s="41"/>
      <c r="LAZ99" s="41"/>
      <c r="LBA99" s="41"/>
      <c r="LBB99" s="41"/>
      <c r="LBC99" s="41"/>
      <c r="LBD99" s="41"/>
      <c r="LBE99" s="41"/>
      <c r="LBF99" s="41"/>
      <c r="LBG99" s="41"/>
      <c r="LBH99" s="41"/>
      <c r="LBI99" s="41"/>
      <c r="LBJ99" s="41"/>
      <c r="LBK99" s="41"/>
      <c r="LBL99" s="41"/>
      <c r="LBM99" s="41"/>
      <c r="LBN99" s="41"/>
      <c r="LBO99" s="41"/>
      <c r="LBP99" s="41"/>
      <c r="LBQ99" s="41"/>
      <c r="LBR99" s="41"/>
      <c r="LBS99" s="41"/>
      <c r="LBT99" s="41"/>
      <c r="LBU99" s="41"/>
      <c r="LBV99" s="41"/>
      <c r="LBW99" s="41"/>
      <c r="LBX99" s="41"/>
      <c r="LBY99" s="41"/>
      <c r="LBZ99" s="41"/>
      <c r="LCA99" s="41"/>
      <c r="LCB99" s="41"/>
      <c r="LCC99" s="41"/>
      <c r="LCD99" s="41"/>
      <c r="LCE99" s="41"/>
      <c r="LCF99" s="41"/>
      <c r="LCG99" s="41"/>
      <c r="LCH99" s="41"/>
      <c r="LCI99" s="41"/>
      <c r="LCJ99" s="41"/>
      <c r="LCK99" s="41"/>
      <c r="LCL99" s="41"/>
      <c r="LCM99" s="41"/>
      <c r="LCN99" s="41"/>
      <c r="LCO99" s="41"/>
      <c r="LCP99" s="41"/>
      <c r="LCQ99" s="41"/>
      <c r="LCR99" s="41"/>
      <c r="LCS99" s="41"/>
      <c r="LCT99" s="41"/>
      <c r="LCU99" s="41"/>
      <c r="LCV99" s="41"/>
      <c r="LCW99" s="41"/>
      <c r="LCX99" s="41"/>
      <c r="LCY99" s="41"/>
      <c r="LCZ99" s="41"/>
      <c r="LDA99" s="41"/>
      <c r="LDB99" s="41"/>
      <c r="LDC99" s="41"/>
      <c r="LDD99" s="41"/>
      <c r="LDE99" s="41"/>
      <c r="LDF99" s="41"/>
      <c r="LDG99" s="41"/>
      <c r="LDH99" s="41"/>
      <c r="LDI99" s="41"/>
      <c r="LDJ99" s="41"/>
      <c r="LDK99" s="41"/>
      <c r="LDL99" s="41"/>
      <c r="LDM99" s="41"/>
      <c r="LDN99" s="41"/>
      <c r="LDO99" s="41"/>
      <c r="LDP99" s="41"/>
      <c r="LDQ99" s="41"/>
      <c r="LDR99" s="41"/>
      <c r="LDS99" s="41"/>
      <c r="LDT99" s="41"/>
      <c r="LDU99" s="41"/>
      <c r="LDV99" s="41"/>
      <c r="LDW99" s="41"/>
      <c r="LDX99" s="41"/>
      <c r="LDY99" s="41"/>
      <c r="LDZ99" s="41"/>
      <c r="LEA99" s="41"/>
      <c r="LEB99" s="41"/>
      <c r="LEC99" s="41"/>
      <c r="LED99" s="41"/>
      <c r="LEE99" s="41"/>
      <c r="LEF99" s="41"/>
      <c r="LEG99" s="41"/>
      <c r="LEH99" s="41"/>
      <c r="LEI99" s="41"/>
      <c r="LEJ99" s="41"/>
      <c r="LEK99" s="41"/>
      <c r="LEL99" s="41"/>
      <c r="LEM99" s="41"/>
      <c r="LEN99" s="41"/>
      <c r="LEO99" s="41"/>
      <c r="LEP99" s="41"/>
      <c r="LEQ99" s="41"/>
      <c r="LER99" s="41"/>
      <c r="LES99" s="41"/>
      <c r="LET99" s="41"/>
      <c r="LEU99" s="41"/>
      <c r="LEV99" s="41"/>
      <c r="LEW99" s="41"/>
      <c r="LEX99" s="41"/>
      <c r="LEY99" s="41"/>
      <c r="LEZ99" s="41"/>
      <c r="LFA99" s="41"/>
      <c r="LFB99" s="41"/>
      <c r="LFC99" s="41"/>
      <c r="LFD99" s="41"/>
      <c r="LFE99" s="41"/>
      <c r="LFF99" s="41"/>
      <c r="LFG99" s="41"/>
      <c r="LFH99" s="41"/>
      <c r="LFI99" s="41"/>
      <c r="LFJ99" s="41"/>
      <c r="LFK99" s="41"/>
      <c r="LFL99" s="41"/>
      <c r="LFM99" s="41"/>
      <c r="LFN99" s="41"/>
      <c r="LFO99" s="41"/>
      <c r="LFP99" s="41"/>
      <c r="LFQ99" s="41"/>
      <c r="LFR99" s="41"/>
      <c r="LFS99" s="41"/>
      <c r="LFT99" s="41"/>
      <c r="LFU99" s="41"/>
      <c r="LFV99" s="41"/>
      <c r="LFW99" s="41"/>
      <c r="LFX99" s="41"/>
      <c r="LFY99" s="41"/>
      <c r="LFZ99" s="41"/>
      <c r="LGA99" s="41"/>
      <c r="LGB99" s="41"/>
      <c r="LGC99" s="41"/>
      <c r="LGD99" s="41"/>
      <c r="LGE99" s="41"/>
      <c r="LGF99" s="41"/>
      <c r="LGG99" s="41"/>
      <c r="LGH99" s="41"/>
      <c r="LGI99" s="41"/>
      <c r="LGJ99" s="41"/>
      <c r="LGK99" s="41"/>
      <c r="LGL99" s="41"/>
      <c r="LGM99" s="41"/>
      <c r="LGN99" s="41"/>
      <c r="LGO99" s="41"/>
      <c r="LGP99" s="41"/>
      <c r="LGQ99" s="41"/>
      <c r="LGR99" s="41"/>
      <c r="LGS99" s="41"/>
      <c r="LGT99" s="41"/>
      <c r="LGU99" s="41"/>
      <c r="LGV99" s="41"/>
      <c r="LGW99" s="41"/>
      <c r="LGX99" s="41"/>
      <c r="LGY99" s="41"/>
      <c r="LGZ99" s="41"/>
      <c r="LHA99" s="41"/>
      <c r="LHB99" s="41"/>
      <c r="LHC99" s="41"/>
      <c r="LHD99" s="41"/>
      <c r="LHE99" s="41"/>
      <c r="LHF99" s="41"/>
      <c r="LHG99" s="41"/>
      <c r="LHH99" s="41"/>
      <c r="LHI99" s="41"/>
      <c r="LHJ99" s="41"/>
      <c r="LHK99" s="41"/>
      <c r="LHL99" s="41"/>
      <c r="LHM99" s="41"/>
      <c r="LHN99" s="41"/>
      <c r="LHO99" s="41"/>
      <c r="LHP99" s="41"/>
      <c r="LHQ99" s="41"/>
      <c r="LHR99" s="41"/>
      <c r="LHS99" s="41"/>
      <c r="LHT99" s="41"/>
      <c r="LHU99" s="41"/>
      <c r="LHV99" s="41"/>
      <c r="LHW99" s="41"/>
      <c r="LHX99" s="41"/>
      <c r="LHY99" s="41"/>
      <c r="LHZ99" s="41"/>
      <c r="LIA99" s="41"/>
      <c r="LIB99" s="41"/>
      <c r="LIC99" s="41"/>
      <c r="LID99" s="41"/>
      <c r="LIE99" s="41"/>
      <c r="LIF99" s="41"/>
      <c r="LIG99" s="41"/>
      <c r="LIH99" s="41"/>
      <c r="LII99" s="41"/>
      <c r="LIJ99" s="41"/>
      <c r="LIK99" s="41"/>
      <c r="LIL99" s="41"/>
      <c r="LIM99" s="41"/>
      <c r="LIN99" s="41"/>
      <c r="LIO99" s="41"/>
      <c r="LIP99" s="41"/>
      <c r="LIQ99" s="41"/>
      <c r="LIR99" s="41"/>
      <c r="LIS99" s="41"/>
      <c r="LIT99" s="41"/>
      <c r="LIU99" s="41"/>
      <c r="LIV99" s="41"/>
      <c r="LIW99" s="41"/>
      <c r="LIX99" s="41"/>
      <c r="LIY99" s="41"/>
      <c r="LIZ99" s="41"/>
      <c r="LJA99" s="41"/>
      <c r="LJB99" s="41"/>
      <c r="LJC99" s="41"/>
      <c r="LJD99" s="41"/>
      <c r="LJE99" s="41"/>
      <c r="LJF99" s="41"/>
      <c r="LJG99" s="41"/>
      <c r="LJH99" s="41"/>
      <c r="LJI99" s="41"/>
      <c r="LJJ99" s="41"/>
      <c r="LJK99" s="41"/>
      <c r="LJL99" s="41"/>
      <c r="LJM99" s="41"/>
      <c r="LJN99" s="41"/>
      <c r="LJO99" s="41"/>
      <c r="LJP99" s="41"/>
      <c r="LJQ99" s="41"/>
      <c r="LJR99" s="41"/>
      <c r="LJS99" s="41"/>
      <c r="LJT99" s="41"/>
      <c r="LJU99" s="41"/>
      <c r="LJV99" s="41"/>
      <c r="LJW99" s="41"/>
      <c r="LJX99" s="41"/>
      <c r="LJY99" s="41"/>
      <c r="LJZ99" s="41"/>
      <c r="LKA99" s="41"/>
      <c r="LKB99" s="41"/>
      <c r="LKC99" s="41"/>
      <c r="LKD99" s="41"/>
      <c r="LKE99" s="41"/>
      <c r="LKF99" s="41"/>
      <c r="LKG99" s="41"/>
      <c r="LKH99" s="41"/>
      <c r="LKI99" s="41"/>
      <c r="LKJ99" s="41"/>
      <c r="LKK99" s="41"/>
      <c r="LKL99" s="41"/>
      <c r="LKM99" s="41"/>
      <c r="LKN99" s="41"/>
      <c r="LKO99" s="41"/>
      <c r="LKP99" s="41"/>
      <c r="LKQ99" s="41"/>
      <c r="LKR99" s="41"/>
      <c r="LKS99" s="41"/>
      <c r="LKT99" s="41"/>
      <c r="LKU99" s="41"/>
      <c r="LKV99" s="41"/>
      <c r="LKW99" s="41"/>
      <c r="LKX99" s="41"/>
      <c r="LKY99" s="41"/>
      <c r="LKZ99" s="41"/>
      <c r="LLA99" s="41"/>
      <c r="LLB99" s="41"/>
      <c r="LLC99" s="41"/>
      <c r="LLD99" s="41"/>
      <c r="LLE99" s="41"/>
      <c r="LLF99" s="41"/>
      <c r="LLG99" s="41"/>
      <c r="LLH99" s="41"/>
      <c r="LLI99" s="41"/>
      <c r="LLJ99" s="41"/>
      <c r="LLK99" s="41"/>
      <c r="LLL99" s="41"/>
      <c r="LLM99" s="41"/>
      <c r="LLN99" s="41"/>
      <c r="LLO99" s="41"/>
      <c r="LLP99" s="41"/>
      <c r="LLQ99" s="41"/>
      <c r="LLR99" s="41"/>
      <c r="LLS99" s="41"/>
      <c r="LLT99" s="41"/>
      <c r="LLU99" s="41"/>
      <c r="LLV99" s="41"/>
      <c r="LLW99" s="41"/>
      <c r="LLX99" s="41"/>
      <c r="LLY99" s="41"/>
      <c r="LLZ99" s="41"/>
      <c r="LMA99" s="41"/>
      <c r="LMB99" s="41"/>
      <c r="LMC99" s="41"/>
      <c r="LMD99" s="41"/>
      <c r="LME99" s="41"/>
      <c r="LMF99" s="41"/>
      <c r="LMG99" s="41"/>
      <c r="LMH99" s="41"/>
      <c r="LMI99" s="41"/>
      <c r="LMJ99" s="41"/>
      <c r="LMK99" s="41"/>
      <c r="LML99" s="41"/>
      <c r="LMM99" s="41"/>
      <c r="LMN99" s="41"/>
      <c r="LMO99" s="41"/>
      <c r="LMP99" s="41"/>
      <c r="LMQ99" s="41"/>
      <c r="LMR99" s="41"/>
      <c r="LMS99" s="41"/>
      <c r="LMT99" s="41"/>
      <c r="LMU99" s="41"/>
      <c r="LMV99" s="41"/>
      <c r="LMW99" s="41"/>
      <c r="LMX99" s="41"/>
      <c r="LMY99" s="41"/>
      <c r="LMZ99" s="41"/>
      <c r="LNA99" s="41"/>
      <c r="LNB99" s="41"/>
      <c r="LNC99" s="41"/>
      <c r="LND99" s="41"/>
      <c r="LNE99" s="41"/>
      <c r="LNF99" s="41"/>
      <c r="LNG99" s="41"/>
      <c r="LNH99" s="41"/>
      <c r="LNI99" s="41"/>
      <c r="LNJ99" s="41"/>
      <c r="LNK99" s="41"/>
      <c r="LNL99" s="41"/>
      <c r="LNM99" s="41"/>
      <c r="LNN99" s="41"/>
      <c r="LNO99" s="41"/>
      <c r="LNP99" s="41"/>
      <c r="LNQ99" s="41"/>
      <c r="LNR99" s="41"/>
      <c r="LNS99" s="41"/>
      <c r="LNT99" s="41"/>
      <c r="LNU99" s="41"/>
      <c r="LNV99" s="41"/>
      <c r="LNW99" s="41"/>
      <c r="LNX99" s="41"/>
      <c r="LNY99" s="41"/>
      <c r="LNZ99" s="41"/>
      <c r="LOA99" s="41"/>
      <c r="LOB99" s="41"/>
      <c r="LOC99" s="41"/>
      <c r="LOD99" s="41"/>
      <c r="LOE99" s="41"/>
      <c r="LOF99" s="41"/>
      <c r="LOG99" s="41"/>
      <c r="LOH99" s="41"/>
      <c r="LOI99" s="41"/>
      <c r="LOJ99" s="41"/>
      <c r="LOK99" s="41"/>
      <c r="LOL99" s="41"/>
      <c r="LOM99" s="41"/>
      <c r="LON99" s="41"/>
      <c r="LOO99" s="41"/>
      <c r="LOP99" s="41"/>
      <c r="LOQ99" s="41"/>
      <c r="LOR99" s="41"/>
      <c r="LOS99" s="41"/>
      <c r="LOT99" s="41"/>
      <c r="LOU99" s="41"/>
      <c r="LOV99" s="41"/>
      <c r="LOW99" s="41"/>
      <c r="LOX99" s="41"/>
      <c r="LOY99" s="41"/>
      <c r="LOZ99" s="41"/>
      <c r="LPA99" s="41"/>
      <c r="LPB99" s="41"/>
      <c r="LPC99" s="41"/>
      <c r="LPD99" s="41"/>
      <c r="LPE99" s="41"/>
      <c r="LPF99" s="41"/>
      <c r="LPG99" s="41"/>
      <c r="LPH99" s="41"/>
      <c r="LPI99" s="41"/>
      <c r="LPJ99" s="41"/>
      <c r="LPK99" s="41"/>
      <c r="LPL99" s="41"/>
      <c r="LPM99" s="41"/>
      <c r="LPN99" s="41"/>
      <c r="LPO99" s="41"/>
      <c r="LPP99" s="41"/>
      <c r="LPQ99" s="41"/>
      <c r="LPR99" s="41"/>
      <c r="LPS99" s="41"/>
      <c r="LPT99" s="41"/>
      <c r="LPU99" s="41"/>
      <c r="LPV99" s="41"/>
      <c r="LPW99" s="41"/>
      <c r="LPX99" s="41"/>
      <c r="LPY99" s="41"/>
      <c r="LPZ99" s="41"/>
      <c r="LQA99" s="41"/>
      <c r="LQB99" s="41"/>
      <c r="LQC99" s="41"/>
      <c r="LQD99" s="41"/>
      <c r="LQE99" s="41"/>
      <c r="LQF99" s="41"/>
      <c r="LQG99" s="41"/>
      <c r="LQH99" s="41"/>
      <c r="LQI99" s="41"/>
      <c r="LQJ99" s="41"/>
      <c r="LQK99" s="41"/>
      <c r="LQL99" s="41"/>
      <c r="LQM99" s="41"/>
      <c r="LQN99" s="41"/>
      <c r="LQO99" s="41"/>
      <c r="LQP99" s="41"/>
      <c r="LQQ99" s="41"/>
      <c r="LQR99" s="41"/>
      <c r="LQS99" s="41"/>
      <c r="LQT99" s="41"/>
      <c r="LQU99" s="41"/>
      <c r="LQV99" s="41"/>
      <c r="LQW99" s="41"/>
      <c r="LQX99" s="41"/>
      <c r="LQY99" s="41"/>
      <c r="LQZ99" s="41"/>
      <c r="LRA99" s="41"/>
      <c r="LRB99" s="41"/>
      <c r="LRC99" s="41"/>
      <c r="LRD99" s="41"/>
      <c r="LRE99" s="41"/>
      <c r="LRF99" s="41"/>
      <c r="LRG99" s="41"/>
      <c r="LRH99" s="41"/>
      <c r="LRI99" s="41"/>
      <c r="LRJ99" s="41"/>
      <c r="LRK99" s="41"/>
      <c r="LRL99" s="41"/>
      <c r="LRM99" s="41"/>
      <c r="LRN99" s="41"/>
      <c r="LRO99" s="41"/>
      <c r="LRP99" s="41"/>
      <c r="LRQ99" s="41"/>
      <c r="LRR99" s="41"/>
      <c r="LRS99" s="41"/>
      <c r="LRT99" s="41"/>
      <c r="LRU99" s="41"/>
      <c r="LRV99" s="41"/>
      <c r="LRW99" s="41"/>
      <c r="LRX99" s="41"/>
      <c r="LRY99" s="41"/>
      <c r="LRZ99" s="41"/>
      <c r="LSA99" s="41"/>
      <c r="LSB99" s="41"/>
      <c r="LSC99" s="41"/>
      <c r="LSD99" s="41"/>
      <c r="LSE99" s="41"/>
      <c r="LSF99" s="41"/>
      <c r="LSG99" s="41"/>
      <c r="LSH99" s="41"/>
      <c r="LSI99" s="41"/>
      <c r="LSJ99" s="41"/>
      <c r="LSK99" s="41"/>
      <c r="LSL99" s="41"/>
      <c r="LSM99" s="41"/>
      <c r="LSN99" s="41"/>
      <c r="LSO99" s="41"/>
      <c r="LSP99" s="41"/>
      <c r="LSQ99" s="41"/>
      <c r="LSR99" s="41"/>
      <c r="LSS99" s="41"/>
      <c r="LST99" s="41"/>
      <c r="LSU99" s="41"/>
      <c r="LSV99" s="41"/>
      <c r="LSW99" s="41"/>
      <c r="LSX99" s="41"/>
      <c r="LSY99" s="41"/>
      <c r="LSZ99" s="41"/>
      <c r="LTA99" s="41"/>
      <c r="LTB99" s="41"/>
      <c r="LTC99" s="41"/>
      <c r="LTD99" s="41"/>
      <c r="LTE99" s="41"/>
      <c r="LTF99" s="41"/>
      <c r="LTG99" s="41"/>
      <c r="LTH99" s="41"/>
      <c r="LTI99" s="41"/>
      <c r="LTJ99" s="41"/>
      <c r="LTK99" s="41"/>
      <c r="LTL99" s="41"/>
      <c r="LTM99" s="41"/>
      <c r="LTN99" s="41"/>
      <c r="LTO99" s="41"/>
      <c r="LTP99" s="41"/>
      <c r="LTQ99" s="41"/>
      <c r="LTR99" s="41"/>
      <c r="LTS99" s="41"/>
      <c r="LTT99" s="41"/>
      <c r="LTU99" s="41"/>
      <c r="LTV99" s="41"/>
      <c r="LTW99" s="41"/>
      <c r="LTX99" s="41"/>
      <c r="LTY99" s="41"/>
      <c r="LTZ99" s="41"/>
      <c r="LUA99" s="41"/>
      <c r="LUB99" s="41"/>
      <c r="LUC99" s="41"/>
      <c r="LUD99" s="41"/>
      <c r="LUE99" s="41"/>
      <c r="LUF99" s="41"/>
      <c r="LUG99" s="41"/>
      <c r="LUH99" s="41"/>
      <c r="LUI99" s="41"/>
      <c r="LUJ99" s="41"/>
      <c r="LUK99" s="41"/>
      <c r="LUL99" s="41"/>
      <c r="LUM99" s="41"/>
      <c r="LUN99" s="41"/>
      <c r="LUO99" s="41"/>
      <c r="LUP99" s="41"/>
      <c r="LUQ99" s="41"/>
      <c r="LUR99" s="41"/>
      <c r="LUS99" s="41"/>
      <c r="LUT99" s="41"/>
      <c r="LUU99" s="41"/>
      <c r="LUV99" s="41"/>
      <c r="LUW99" s="41"/>
      <c r="LUX99" s="41"/>
      <c r="LUY99" s="41"/>
      <c r="LUZ99" s="41"/>
      <c r="LVA99" s="41"/>
      <c r="LVB99" s="41"/>
      <c r="LVC99" s="41"/>
      <c r="LVD99" s="41"/>
      <c r="LVE99" s="41"/>
      <c r="LVF99" s="41"/>
      <c r="LVG99" s="41"/>
      <c r="LVH99" s="41"/>
      <c r="LVI99" s="41"/>
      <c r="LVJ99" s="41"/>
      <c r="LVK99" s="41"/>
      <c r="LVL99" s="41"/>
      <c r="LVM99" s="41"/>
      <c r="LVN99" s="41"/>
      <c r="LVO99" s="41"/>
      <c r="LVP99" s="41"/>
      <c r="LVQ99" s="41"/>
      <c r="LVR99" s="41"/>
      <c r="LVS99" s="41"/>
      <c r="LVT99" s="41"/>
      <c r="LVU99" s="41"/>
      <c r="LVV99" s="41"/>
      <c r="LVW99" s="41"/>
      <c r="LVX99" s="41"/>
      <c r="LVY99" s="41"/>
      <c r="LVZ99" s="41"/>
      <c r="LWA99" s="41"/>
      <c r="LWB99" s="41"/>
      <c r="LWC99" s="41"/>
      <c r="LWD99" s="41"/>
      <c r="LWE99" s="41"/>
      <c r="LWF99" s="41"/>
      <c r="LWG99" s="41"/>
      <c r="LWH99" s="41"/>
      <c r="LWI99" s="41"/>
      <c r="LWJ99" s="41"/>
      <c r="LWK99" s="41"/>
      <c r="LWL99" s="41"/>
      <c r="LWM99" s="41"/>
      <c r="LWN99" s="41"/>
      <c r="LWO99" s="41"/>
      <c r="LWP99" s="41"/>
      <c r="LWQ99" s="41"/>
      <c r="LWR99" s="41"/>
      <c r="LWS99" s="41"/>
      <c r="LWT99" s="41"/>
      <c r="LWU99" s="41"/>
      <c r="LWV99" s="41"/>
      <c r="LWW99" s="41"/>
      <c r="LWX99" s="41"/>
      <c r="LWY99" s="41"/>
      <c r="LWZ99" s="41"/>
      <c r="LXA99" s="41"/>
      <c r="LXB99" s="41"/>
      <c r="LXC99" s="41"/>
      <c r="LXD99" s="41"/>
      <c r="LXE99" s="41"/>
      <c r="LXF99" s="41"/>
      <c r="LXG99" s="41"/>
      <c r="LXH99" s="41"/>
      <c r="LXI99" s="41"/>
      <c r="LXJ99" s="41"/>
      <c r="LXK99" s="41"/>
      <c r="LXL99" s="41"/>
      <c r="LXM99" s="41"/>
      <c r="LXN99" s="41"/>
      <c r="LXO99" s="41"/>
      <c r="LXP99" s="41"/>
      <c r="LXQ99" s="41"/>
      <c r="LXR99" s="41"/>
      <c r="LXS99" s="41"/>
      <c r="LXT99" s="41"/>
      <c r="LXU99" s="41"/>
      <c r="LXV99" s="41"/>
      <c r="LXW99" s="41"/>
      <c r="LXX99" s="41"/>
      <c r="LXY99" s="41"/>
      <c r="LXZ99" s="41"/>
      <c r="LYA99" s="41"/>
      <c r="LYB99" s="41"/>
      <c r="LYC99" s="41"/>
      <c r="LYD99" s="41"/>
      <c r="LYE99" s="41"/>
      <c r="LYF99" s="41"/>
      <c r="LYG99" s="41"/>
      <c r="LYH99" s="41"/>
      <c r="LYI99" s="41"/>
      <c r="LYJ99" s="41"/>
      <c r="LYK99" s="41"/>
      <c r="LYL99" s="41"/>
      <c r="LYM99" s="41"/>
      <c r="LYN99" s="41"/>
      <c r="LYO99" s="41"/>
      <c r="LYP99" s="41"/>
      <c r="LYQ99" s="41"/>
      <c r="LYR99" s="41"/>
      <c r="LYS99" s="41"/>
      <c r="LYT99" s="41"/>
      <c r="LYU99" s="41"/>
      <c r="LYV99" s="41"/>
      <c r="LYW99" s="41"/>
      <c r="LYX99" s="41"/>
      <c r="LYY99" s="41"/>
      <c r="LYZ99" s="41"/>
      <c r="LZA99" s="41"/>
      <c r="LZB99" s="41"/>
      <c r="LZC99" s="41"/>
      <c r="LZD99" s="41"/>
      <c r="LZE99" s="41"/>
      <c r="LZF99" s="41"/>
      <c r="LZG99" s="41"/>
      <c r="LZH99" s="41"/>
      <c r="LZI99" s="41"/>
      <c r="LZJ99" s="41"/>
      <c r="LZK99" s="41"/>
      <c r="LZL99" s="41"/>
      <c r="LZM99" s="41"/>
      <c r="LZN99" s="41"/>
      <c r="LZO99" s="41"/>
      <c r="LZP99" s="41"/>
      <c r="LZQ99" s="41"/>
      <c r="LZR99" s="41"/>
      <c r="LZS99" s="41"/>
      <c r="LZT99" s="41"/>
      <c r="LZU99" s="41"/>
      <c r="LZV99" s="41"/>
      <c r="LZW99" s="41"/>
      <c r="LZX99" s="41"/>
      <c r="LZY99" s="41"/>
      <c r="LZZ99" s="41"/>
      <c r="MAA99" s="41"/>
      <c r="MAB99" s="41"/>
      <c r="MAC99" s="41"/>
      <c r="MAD99" s="41"/>
      <c r="MAE99" s="41"/>
      <c r="MAF99" s="41"/>
      <c r="MAG99" s="41"/>
      <c r="MAH99" s="41"/>
      <c r="MAI99" s="41"/>
      <c r="MAJ99" s="41"/>
      <c r="MAK99" s="41"/>
      <c r="MAL99" s="41"/>
      <c r="MAM99" s="41"/>
      <c r="MAN99" s="41"/>
      <c r="MAO99" s="41"/>
      <c r="MAP99" s="41"/>
      <c r="MAQ99" s="41"/>
      <c r="MAR99" s="41"/>
      <c r="MAS99" s="41"/>
      <c r="MAT99" s="41"/>
      <c r="MAU99" s="41"/>
      <c r="MAV99" s="41"/>
      <c r="MAW99" s="41"/>
      <c r="MAX99" s="41"/>
      <c r="MAY99" s="41"/>
      <c r="MAZ99" s="41"/>
      <c r="MBA99" s="41"/>
      <c r="MBB99" s="41"/>
      <c r="MBC99" s="41"/>
      <c r="MBD99" s="41"/>
      <c r="MBE99" s="41"/>
      <c r="MBF99" s="41"/>
      <c r="MBG99" s="41"/>
      <c r="MBH99" s="41"/>
      <c r="MBI99" s="41"/>
      <c r="MBJ99" s="41"/>
      <c r="MBK99" s="41"/>
      <c r="MBL99" s="41"/>
      <c r="MBM99" s="41"/>
      <c r="MBN99" s="41"/>
      <c r="MBO99" s="41"/>
      <c r="MBP99" s="41"/>
      <c r="MBQ99" s="41"/>
      <c r="MBR99" s="41"/>
      <c r="MBS99" s="41"/>
      <c r="MBT99" s="41"/>
      <c r="MBU99" s="41"/>
      <c r="MBV99" s="41"/>
      <c r="MBW99" s="41"/>
      <c r="MBX99" s="41"/>
      <c r="MBY99" s="41"/>
      <c r="MBZ99" s="41"/>
      <c r="MCA99" s="41"/>
      <c r="MCB99" s="41"/>
      <c r="MCC99" s="41"/>
      <c r="MCD99" s="41"/>
      <c r="MCE99" s="41"/>
      <c r="MCF99" s="41"/>
      <c r="MCG99" s="41"/>
      <c r="MCH99" s="41"/>
      <c r="MCI99" s="41"/>
      <c r="MCJ99" s="41"/>
      <c r="MCK99" s="41"/>
      <c r="MCL99" s="41"/>
      <c r="MCM99" s="41"/>
      <c r="MCN99" s="41"/>
      <c r="MCO99" s="41"/>
      <c r="MCP99" s="41"/>
      <c r="MCQ99" s="41"/>
      <c r="MCR99" s="41"/>
      <c r="MCS99" s="41"/>
      <c r="MCT99" s="41"/>
      <c r="MCU99" s="41"/>
      <c r="MCV99" s="41"/>
      <c r="MCW99" s="41"/>
      <c r="MCX99" s="41"/>
      <c r="MCY99" s="41"/>
      <c r="MCZ99" s="41"/>
      <c r="MDA99" s="41"/>
      <c r="MDB99" s="41"/>
      <c r="MDC99" s="41"/>
      <c r="MDD99" s="41"/>
      <c r="MDE99" s="41"/>
      <c r="MDF99" s="41"/>
      <c r="MDG99" s="41"/>
      <c r="MDH99" s="41"/>
      <c r="MDI99" s="41"/>
      <c r="MDJ99" s="41"/>
      <c r="MDK99" s="41"/>
      <c r="MDL99" s="41"/>
      <c r="MDM99" s="41"/>
      <c r="MDN99" s="41"/>
      <c r="MDO99" s="41"/>
      <c r="MDP99" s="41"/>
      <c r="MDQ99" s="41"/>
      <c r="MDR99" s="41"/>
      <c r="MDS99" s="41"/>
      <c r="MDT99" s="41"/>
      <c r="MDU99" s="41"/>
      <c r="MDV99" s="41"/>
      <c r="MDW99" s="41"/>
      <c r="MDX99" s="41"/>
      <c r="MDY99" s="41"/>
      <c r="MDZ99" s="41"/>
      <c r="MEA99" s="41"/>
      <c r="MEB99" s="41"/>
      <c r="MEC99" s="41"/>
      <c r="MED99" s="41"/>
      <c r="MEE99" s="41"/>
      <c r="MEF99" s="41"/>
      <c r="MEG99" s="41"/>
      <c r="MEH99" s="41"/>
      <c r="MEI99" s="41"/>
      <c r="MEJ99" s="41"/>
      <c r="MEK99" s="41"/>
      <c r="MEL99" s="41"/>
      <c r="MEM99" s="41"/>
      <c r="MEN99" s="41"/>
      <c r="MEO99" s="41"/>
      <c r="MEP99" s="41"/>
      <c r="MEQ99" s="41"/>
      <c r="MER99" s="41"/>
      <c r="MES99" s="41"/>
      <c r="MET99" s="41"/>
      <c r="MEU99" s="41"/>
      <c r="MEV99" s="41"/>
      <c r="MEW99" s="41"/>
      <c r="MEX99" s="41"/>
      <c r="MEY99" s="41"/>
      <c r="MEZ99" s="41"/>
      <c r="MFA99" s="41"/>
      <c r="MFB99" s="41"/>
      <c r="MFC99" s="41"/>
      <c r="MFD99" s="41"/>
      <c r="MFE99" s="41"/>
      <c r="MFF99" s="41"/>
      <c r="MFG99" s="41"/>
      <c r="MFH99" s="41"/>
      <c r="MFI99" s="41"/>
      <c r="MFJ99" s="41"/>
      <c r="MFK99" s="41"/>
      <c r="MFL99" s="41"/>
      <c r="MFM99" s="41"/>
      <c r="MFN99" s="41"/>
      <c r="MFO99" s="41"/>
      <c r="MFP99" s="41"/>
      <c r="MFQ99" s="41"/>
      <c r="MFR99" s="41"/>
      <c r="MFS99" s="41"/>
      <c r="MFT99" s="41"/>
      <c r="MFU99" s="41"/>
      <c r="MFV99" s="41"/>
      <c r="MFW99" s="41"/>
      <c r="MFX99" s="41"/>
      <c r="MFY99" s="41"/>
      <c r="MFZ99" s="41"/>
      <c r="MGA99" s="41"/>
      <c r="MGB99" s="41"/>
      <c r="MGC99" s="41"/>
      <c r="MGD99" s="41"/>
      <c r="MGE99" s="41"/>
      <c r="MGF99" s="41"/>
      <c r="MGG99" s="41"/>
      <c r="MGH99" s="41"/>
      <c r="MGI99" s="41"/>
      <c r="MGJ99" s="41"/>
      <c r="MGK99" s="41"/>
      <c r="MGL99" s="41"/>
      <c r="MGM99" s="41"/>
      <c r="MGN99" s="41"/>
      <c r="MGO99" s="41"/>
      <c r="MGP99" s="41"/>
      <c r="MGQ99" s="41"/>
      <c r="MGR99" s="41"/>
      <c r="MGS99" s="41"/>
      <c r="MGT99" s="41"/>
      <c r="MGU99" s="41"/>
      <c r="MGV99" s="41"/>
      <c r="MGW99" s="41"/>
      <c r="MGX99" s="41"/>
      <c r="MGY99" s="41"/>
      <c r="MGZ99" s="41"/>
      <c r="MHA99" s="41"/>
      <c r="MHB99" s="41"/>
      <c r="MHC99" s="41"/>
      <c r="MHD99" s="41"/>
      <c r="MHE99" s="41"/>
      <c r="MHF99" s="41"/>
      <c r="MHG99" s="41"/>
      <c r="MHH99" s="41"/>
      <c r="MHI99" s="41"/>
      <c r="MHJ99" s="41"/>
      <c r="MHK99" s="41"/>
      <c r="MHL99" s="41"/>
      <c r="MHM99" s="41"/>
      <c r="MHN99" s="41"/>
      <c r="MHO99" s="41"/>
      <c r="MHP99" s="41"/>
      <c r="MHQ99" s="41"/>
      <c r="MHR99" s="41"/>
      <c r="MHS99" s="41"/>
      <c r="MHT99" s="41"/>
      <c r="MHU99" s="41"/>
      <c r="MHV99" s="41"/>
      <c r="MHW99" s="41"/>
      <c r="MHX99" s="41"/>
      <c r="MHY99" s="41"/>
      <c r="MHZ99" s="41"/>
      <c r="MIA99" s="41"/>
      <c r="MIB99" s="41"/>
      <c r="MIC99" s="41"/>
      <c r="MID99" s="41"/>
      <c r="MIE99" s="41"/>
      <c r="MIF99" s="41"/>
      <c r="MIG99" s="41"/>
      <c r="MIH99" s="41"/>
      <c r="MII99" s="41"/>
      <c r="MIJ99" s="41"/>
      <c r="MIK99" s="41"/>
      <c r="MIL99" s="41"/>
      <c r="MIM99" s="41"/>
      <c r="MIN99" s="41"/>
      <c r="MIO99" s="41"/>
      <c r="MIP99" s="41"/>
      <c r="MIQ99" s="41"/>
      <c r="MIR99" s="41"/>
      <c r="MIS99" s="41"/>
      <c r="MIT99" s="41"/>
      <c r="MIU99" s="41"/>
      <c r="MIV99" s="41"/>
      <c r="MIW99" s="41"/>
      <c r="MIX99" s="41"/>
      <c r="MIY99" s="41"/>
      <c r="MIZ99" s="41"/>
      <c r="MJA99" s="41"/>
      <c r="MJB99" s="41"/>
      <c r="MJC99" s="41"/>
      <c r="MJD99" s="41"/>
      <c r="MJE99" s="41"/>
      <c r="MJF99" s="41"/>
      <c r="MJG99" s="41"/>
      <c r="MJH99" s="41"/>
      <c r="MJI99" s="41"/>
      <c r="MJJ99" s="41"/>
      <c r="MJK99" s="41"/>
      <c r="MJL99" s="41"/>
      <c r="MJM99" s="41"/>
      <c r="MJN99" s="41"/>
      <c r="MJO99" s="41"/>
      <c r="MJP99" s="41"/>
      <c r="MJQ99" s="41"/>
      <c r="MJR99" s="41"/>
      <c r="MJS99" s="41"/>
      <c r="MJT99" s="41"/>
      <c r="MJU99" s="41"/>
      <c r="MJV99" s="41"/>
      <c r="MJW99" s="41"/>
      <c r="MJX99" s="41"/>
      <c r="MJY99" s="41"/>
      <c r="MJZ99" s="41"/>
      <c r="MKA99" s="41"/>
      <c r="MKB99" s="41"/>
      <c r="MKC99" s="41"/>
      <c r="MKD99" s="41"/>
      <c r="MKE99" s="41"/>
      <c r="MKF99" s="41"/>
      <c r="MKG99" s="41"/>
      <c r="MKH99" s="41"/>
      <c r="MKI99" s="41"/>
      <c r="MKJ99" s="41"/>
      <c r="MKK99" s="41"/>
      <c r="MKL99" s="41"/>
      <c r="MKM99" s="41"/>
      <c r="MKN99" s="41"/>
      <c r="MKO99" s="41"/>
      <c r="MKP99" s="41"/>
      <c r="MKQ99" s="41"/>
      <c r="MKR99" s="41"/>
      <c r="MKS99" s="41"/>
      <c r="MKT99" s="41"/>
      <c r="MKU99" s="41"/>
      <c r="MKV99" s="41"/>
      <c r="MKW99" s="41"/>
      <c r="MKX99" s="41"/>
      <c r="MKY99" s="41"/>
      <c r="MKZ99" s="41"/>
      <c r="MLA99" s="41"/>
      <c r="MLB99" s="41"/>
      <c r="MLC99" s="41"/>
      <c r="MLD99" s="41"/>
      <c r="MLE99" s="41"/>
      <c r="MLF99" s="41"/>
      <c r="MLG99" s="41"/>
      <c r="MLH99" s="41"/>
      <c r="MLI99" s="41"/>
      <c r="MLJ99" s="41"/>
      <c r="MLK99" s="41"/>
      <c r="MLL99" s="41"/>
      <c r="MLM99" s="41"/>
      <c r="MLN99" s="41"/>
      <c r="MLO99" s="41"/>
      <c r="MLP99" s="41"/>
      <c r="MLQ99" s="41"/>
      <c r="MLR99" s="41"/>
      <c r="MLS99" s="41"/>
      <c r="MLT99" s="41"/>
      <c r="MLU99" s="41"/>
      <c r="MLV99" s="41"/>
      <c r="MLW99" s="41"/>
      <c r="MLX99" s="41"/>
      <c r="MLY99" s="41"/>
      <c r="MLZ99" s="41"/>
      <c r="MMA99" s="41"/>
      <c r="MMB99" s="41"/>
      <c r="MMC99" s="41"/>
      <c r="MMD99" s="41"/>
      <c r="MME99" s="41"/>
      <c r="MMF99" s="41"/>
      <c r="MMG99" s="41"/>
      <c r="MMH99" s="41"/>
      <c r="MMI99" s="41"/>
      <c r="MMJ99" s="41"/>
      <c r="MMK99" s="41"/>
      <c r="MML99" s="41"/>
      <c r="MMM99" s="41"/>
      <c r="MMN99" s="41"/>
      <c r="MMO99" s="41"/>
      <c r="MMP99" s="41"/>
      <c r="MMQ99" s="41"/>
      <c r="MMR99" s="41"/>
      <c r="MMS99" s="41"/>
      <c r="MMT99" s="41"/>
      <c r="MMU99" s="41"/>
      <c r="MMV99" s="41"/>
      <c r="MMW99" s="41"/>
      <c r="MMX99" s="41"/>
      <c r="MMY99" s="41"/>
      <c r="MMZ99" s="41"/>
      <c r="MNA99" s="41"/>
      <c r="MNB99" s="41"/>
      <c r="MNC99" s="41"/>
      <c r="MND99" s="41"/>
      <c r="MNE99" s="41"/>
      <c r="MNF99" s="41"/>
      <c r="MNG99" s="41"/>
      <c r="MNH99" s="41"/>
      <c r="MNI99" s="41"/>
      <c r="MNJ99" s="41"/>
      <c r="MNK99" s="41"/>
      <c r="MNL99" s="41"/>
      <c r="MNM99" s="41"/>
      <c r="MNN99" s="41"/>
      <c r="MNO99" s="41"/>
      <c r="MNP99" s="41"/>
      <c r="MNQ99" s="41"/>
      <c r="MNR99" s="41"/>
      <c r="MNS99" s="41"/>
      <c r="MNT99" s="41"/>
      <c r="MNU99" s="41"/>
      <c r="MNV99" s="41"/>
      <c r="MNW99" s="41"/>
      <c r="MNX99" s="41"/>
      <c r="MNY99" s="41"/>
      <c r="MNZ99" s="41"/>
      <c r="MOA99" s="41"/>
      <c r="MOB99" s="41"/>
      <c r="MOC99" s="41"/>
      <c r="MOD99" s="41"/>
      <c r="MOE99" s="41"/>
      <c r="MOF99" s="41"/>
      <c r="MOG99" s="41"/>
      <c r="MOH99" s="41"/>
      <c r="MOI99" s="41"/>
      <c r="MOJ99" s="41"/>
      <c r="MOK99" s="41"/>
      <c r="MOL99" s="41"/>
      <c r="MOM99" s="41"/>
      <c r="MON99" s="41"/>
      <c r="MOO99" s="41"/>
      <c r="MOP99" s="41"/>
      <c r="MOQ99" s="41"/>
      <c r="MOR99" s="41"/>
      <c r="MOS99" s="41"/>
      <c r="MOT99" s="41"/>
      <c r="MOU99" s="41"/>
      <c r="MOV99" s="41"/>
      <c r="MOW99" s="41"/>
      <c r="MOX99" s="41"/>
      <c r="MOY99" s="41"/>
      <c r="MOZ99" s="41"/>
      <c r="MPA99" s="41"/>
      <c r="MPB99" s="41"/>
      <c r="MPC99" s="41"/>
      <c r="MPD99" s="41"/>
      <c r="MPE99" s="41"/>
      <c r="MPF99" s="41"/>
      <c r="MPG99" s="41"/>
      <c r="MPH99" s="41"/>
      <c r="MPI99" s="41"/>
      <c r="MPJ99" s="41"/>
      <c r="MPK99" s="41"/>
      <c r="MPL99" s="41"/>
      <c r="MPM99" s="41"/>
      <c r="MPN99" s="41"/>
      <c r="MPO99" s="41"/>
      <c r="MPP99" s="41"/>
      <c r="MPQ99" s="41"/>
      <c r="MPR99" s="41"/>
      <c r="MPS99" s="41"/>
      <c r="MPT99" s="41"/>
      <c r="MPU99" s="41"/>
      <c r="MPV99" s="41"/>
      <c r="MPW99" s="41"/>
      <c r="MPX99" s="41"/>
      <c r="MPY99" s="41"/>
      <c r="MPZ99" s="41"/>
      <c r="MQA99" s="41"/>
      <c r="MQB99" s="41"/>
      <c r="MQC99" s="41"/>
      <c r="MQD99" s="41"/>
      <c r="MQE99" s="41"/>
      <c r="MQF99" s="41"/>
      <c r="MQG99" s="41"/>
      <c r="MQH99" s="41"/>
      <c r="MQI99" s="41"/>
      <c r="MQJ99" s="41"/>
      <c r="MQK99" s="41"/>
      <c r="MQL99" s="41"/>
      <c r="MQM99" s="41"/>
      <c r="MQN99" s="41"/>
      <c r="MQO99" s="41"/>
      <c r="MQP99" s="41"/>
      <c r="MQQ99" s="41"/>
      <c r="MQR99" s="41"/>
      <c r="MQS99" s="41"/>
      <c r="MQT99" s="41"/>
      <c r="MQU99" s="41"/>
      <c r="MQV99" s="41"/>
      <c r="MQW99" s="41"/>
      <c r="MQX99" s="41"/>
      <c r="MQY99" s="41"/>
      <c r="MQZ99" s="41"/>
      <c r="MRA99" s="41"/>
      <c r="MRB99" s="41"/>
      <c r="MRC99" s="41"/>
      <c r="MRD99" s="41"/>
      <c r="MRE99" s="41"/>
      <c r="MRF99" s="41"/>
      <c r="MRG99" s="41"/>
      <c r="MRH99" s="41"/>
      <c r="MRI99" s="41"/>
      <c r="MRJ99" s="41"/>
      <c r="MRK99" s="41"/>
      <c r="MRL99" s="41"/>
      <c r="MRM99" s="41"/>
      <c r="MRN99" s="41"/>
      <c r="MRO99" s="41"/>
      <c r="MRP99" s="41"/>
      <c r="MRQ99" s="41"/>
      <c r="MRR99" s="41"/>
      <c r="MRS99" s="41"/>
      <c r="MRT99" s="41"/>
      <c r="MRU99" s="41"/>
      <c r="MRV99" s="41"/>
      <c r="MRW99" s="41"/>
      <c r="MRX99" s="41"/>
      <c r="MRY99" s="41"/>
      <c r="MRZ99" s="41"/>
      <c r="MSA99" s="41"/>
      <c r="MSB99" s="41"/>
      <c r="MSC99" s="41"/>
      <c r="MSD99" s="41"/>
      <c r="MSE99" s="41"/>
      <c r="MSF99" s="41"/>
      <c r="MSG99" s="41"/>
      <c r="MSH99" s="41"/>
      <c r="MSI99" s="41"/>
      <c r="MSJ99" s="41"/>
      <c r="MSK99" s="41"/>
      <c r="MSL99" s="41"/>
      <c r="MSM99" s="41"/>
      <c r="MSN99" s="41"/>
      <c r="MSO99" s="41"/>
      <c r="MSP99" s="41"/>
      <c r="MSQ99" s="41"/>
      <c r="MSR99" s="41"/>
      <c r="MSS99" s="41"/>
      <c r="MST99" s="41"/>
      <c r="MSU99" s="41"/>
      <c r="MSV99" s="41"/>
      <c r="MSW99" s="41"/>
      <c r="MSX99" s="41"/>
      <c r="MSY99" s="41"/>
      <c r="MSZ99" s="41"/>
      <c r="MTA99" s="41"/>
      <c r="MTB99" s="41"/>
      <c r="MTC99" s="41"/>
      <c r="MTD99" s="41"/>
      <c r="MTE99" s="41"/>
      <c r="MTF99" s="41"/>
      <c r="MTG99" s="41"/>
      <c r="MTH99" s="41"/>
      <c r="MTI99" s="41"/>
      <c r="MTJ99" s="41"/>
      <c r="MTK99" s="41"/>
      <c r="MTL99" s="41"/>
      <c r="MTM99" s="41"/>
      <c r="MTN99" s="41"/>
      <c r="MTO99" s="41"/>
      <c r="MTP99" s="41"/>
      <c r="MTQ99" s="41"/>
      <c r="MTR99" s="41"/>
      <c r="MTS99" s="41"/>
      <c r="MTT99" s="41"/>
      <c r="MTU99" s="41"/>
      <c r="MTV99" s="41"/>
      <c r="MTW99" s="41"/>
      <c r="MTX99" s="41"/>
      <c r="MTY99" s="41"/>
      <c r="MTZ99" s="41"/>
      <c r="MUA99" s="41"/>
      <c r="MUB99" s="41"/>
      <c r="MUC99" s="41"/>
      <c r="MUD99" s="41"/>
      <c r="MUE99" s="41"/>
      <c r="MUF99" s="41"/>
      <c r="MUG99" s="41"/>
      <c r="MUH99" s="41"/>
      <c r="MUI99" s="41"/>
      <c r="MUJ99" s="41"/>
      <c r="MUK99" s="41"/>
      <c r="MUL99" s="41"/>
      <c r="MUM99" s="41"/>
      <c r="MUN99" s="41"/>
      <c r="MUO99" s="41"/>
      <c r="MUP99" s="41"/>
      <c r="MUQ99" s="41"/>
      <c r="MUR99" s="41"/>
      <c r="MUS99" s="41"/>
      <c r="MUT99" s="41"/>
      <c r="MUU99" s="41"/>
      <c r="MUV99" s="41"/>
      <c r="MUW99" s="41"/>
      <c r="MUX99" s="41"/>
      <c r="MUY99" s="41"/>
      <c r="MUZ99" s="41"/>
      <c r="MVA99" s="41"/>
      <c r="MVB99" s="41"/>
      <c r="MVC99" s="41"/>
      <c r="MVD99" s="41"/>
      <c r="MVE99" s="41"/>
      <c r="MVF99" s="41"/>
      <c r="MVG99" s="41"/>
      <c r="MVH99" s="41"/>
      <c r="MVI99" s="41"/>
      <c r="MVJ99" s="41"/>
      <c r="MVK99" s="41"/>
      <c r="MVL99" s="41"/>
      <c r="MVM99" s="41"/>
      <c r="MVN99" s="41"/>
      <c r="MVO99" s="41"/>
      <c r="MVP99" s="41"/>
      <c r="MVQ99" s="41"/>
      <c r="MVR99" s="41"/>
      <c r="MVS99" s="41"/>
      <c r="MVT99" s="41"/>
      <c r="MVU99" s="41"/>
      <c r="MVV99" s="41"/>
      <c r="MVW99" s="41"/>
      <c r="MVX99" s="41"/>
      <c r="MVY99" s="41"/>
      <c r="MVZ99" s="41"/>
      <c r="MWA99" s="41"/>
      <c r="MWB99" s="41"/>
      <c r="MWC99" s="41"/>
      <c r="MWD99" s="41"/>
      <c r="MWE99" s="41"/>
      <c r="MWF99" s="41"/>
      <c r="MWG99" s="41"/>
      <c r="MWH99" s="41"/>
      <c r="MWI99" s="41"/>
      <c r="MWJ99" s="41"/>
      <c r="MWK99" s="41"/>
      <c r="MWL99" s="41"/>
      <c r="MWM99" s="41"/>
      <c r="MWN99" s="41"/>
      <c r="MWO99" s="41"/>
      <c r="MWP99" s="41"/>
      <c r="MWQ99" s="41"/>
      <c r="MWR99" s="41"/>
      <c r="MWS99" s="41"/>
      <c r="MWT99" s="41"/>
      <c r="MWU99" s="41"/>
      <c r="MWV99" s="41"/>
      <c r="MWW99" s="41"/>
      <c r="MWX99" s="41"/>
      <c r="MWY99" s="41"/>
      <c r="MWZ99" s="41"/>
      <c r="MXA99" s="41"/>
      <c r="MXB99" s="41"/>
      <c r="MXC99" s="41"/>
      <c r="MXD99" s="41"/>
      <c r="MXE99" s="41"/>
      <c r="MXF99" s="41"/>
      <c r="MXG99" s="41"/>
      <c r="MXH99" s="41"/>
      <c r="MXI99" s="41"/>
      <c r="MXJ99" s="41"/>
      <c r="MXK99" s="41"/>
      <c r="MXL99" s="41"/>
      <c r="MXM99" s="41"/>
      <c r="MXN99" s="41"/>
      <c r="MXO99" s="41"/>
      <c r="MXP99" s="41"/>
      <c r="MXQ99" s="41"/>
      <c r="MXR99" s="41"/>
      <c r="MXS99" s="41"/>
      <c r="MXT99" s="41"/>
      <c r="MXU99" s="41"/>
      <c r="MXV99" s="41"/>
      <c r="MXW99" s="41"/>
      <c r="MXX99" s="41"/>
      <c r="MXY99" s="41"/>
      <c r="MXZ99" s="41"/>
      <c r="MYA99" s="41"/>
      <c r="MYB99" s="41"/>
      <c r="MYC99" s="41"/>
      <c r="MYD99" s="41"/>
      <c r="MYE99" s="41"/>
      <c r="MYF99" s="41"/>
      <c r="MYG99" s="41"/>
      <c r="MYH99" s="41"/>
      <c r="MYI99" s="41"/>
      <c r="MYJ99" s="41"/>
      <c r="MYK99" s="41"/>
      <c r="MYL99" s="41"/>
      <c r="MYM99" s="41"/>
      <c r="MYN99" s="41"/>
      <c r="MYO99" s="41"/>
      <c r="MYP99" s="41"/>
      <c r="MYQ99" s="41"/>
      <c r="MYR99" s="41"/>
      <c r="MYS99" s="41"/>
      <c r="MYT99" s="41"/>
      <c r="MYU99" s="41"/>
      <c r="MYV99" s="41"/>
      <c r="MYW99" s="41"/>
      <c r="MYX99" s="41"/>
      <c r="MYY99" s="41"/>
      <c r="MYZ99" s="41"/>
      <c r="MZA99" s="41"/>
      <c r="MZB99" s="41"/>
      <c r="MZC99" s="41"/>
      <c r="MZD99" s="41"/>
      <c r="MZE99" s="41"/>
      <c r="MZF99" s="41"/>
      <c r="MZG99" s="41"/>
      <c r="MZH99" s="41"/>
      <c r="MZI99" s="41"/>
      <c r="MZJ99" s="41"/>
      <c r="MZK99" s="41"/>
      <c r="MZL99" s="41"/>
      <c r="MZM99" s="41"/>
      <c r="MZN99" s="41"/>
      <c r="MZO99" s="41"/>
      <c r="MZP99" s="41"/>
      <c r="MZQ99" s="41"/>
      <c r="MZR99" s="41"/>
      <c r="MZS99" s="41"/>
      <c r="MZT99" s="41"/>
      <c r="MZU99" s="41"/>
      <c r="MZV99" s="41"/>
      <c r="MZW99" s="41"/>
      <c r="MZX99" s="41"/>
      <c r="MZY99" s="41"/>
      <c r="MZZ99" s="41"/>
      <c r="NAA99" s="41"/>
      <c r="NAB99" s="41"/>
      <c r="NAC99" s="41"/>
      <c r="NAD99" s="41"/>
      <c r="NAE99" s="41"/>
      <c r="NAF99" s="41"/>
      <c r="NAG99" s="41"/>
      <c r="NAH99" s="41"/>
      <c r="NAI99" s="41"/>
      <c r="NAJ99" s="41"/>
      <c r="NAK99" s="41"/>
      <c r="NAL99" s="41"/>
      <c r="NAM99" s="41"/>
      <c r="NAN99" s="41"/>
      <c r="NAO99" s="41"/>
      <c r="NAP99" s="41"/>
      <c r="NAQ99" s="41"/>
      <c r="NAR99" s="41"/>
      <c r="NAS99" s="41"/>
      <c r="NAT99" s="41"/>
      <c r="NAU99" s="41"/>
      <c r="NAV99" s="41"/>
      <c r="NAW99" s="41"/>
      <c r="NAX99" s="41"/>
      <c r="NAY99" s="41"/>
      <c r="NAZ99" s="41"/>
      <c r="NBA99" s="41"/>
      <c r="NBB99" s="41"/>
      <c r="NBC99" s="41"/>
      <c r="NBD99" s="41"/>
      <c r="NBE99" s="41"/>
      <c r="NBF99" s="41"/>
      <c r="NBG99" s="41"/>
      <c r="NBH99" s="41"/>
      <c r="NBI99" s="41"/>
      <c r="NBJ99" s="41"/>
      <c r="NBK99" s="41"/>
      <c r="NBL99" s="41"/>
      <c r="NBM99" s="41"/>
      <c r="NBN99" s="41"/>
      <c r="NBO99" s="41"/>
      <c r="NBP99" s="41"/>
      <c r="NBQ99" s="41"/>
      <c r="NBR99" s="41"/>
      <c r="NBS99" s="41"/>
      <c r="NBT99" s="41"/>
      <c r="NBU99" s="41"/>
      <c r="NBV99" s="41"/>
      <c r="NBW99" s="41"/>
      <c r="NBX99" s="41"/>
      <c r="NBY99" s="41"/>
      <c r="NBZ99" s="41"/>
      <c r="NCA99" s="41"/>
      <c r="NCB99" s="41"/>
      <c r="NCC99" s="41"/>
      <c r="NCD99" s="41"/>
      <c r="NCE99" s="41"/>
      <c r="NCF99" s="41"/>
      <c r="NCG99" s="41"/>
      <c r="NCH99" s="41"/>
      <c r="NCI99" s="41"/>
      <c r="NCJ99" s="41"/>
      <c r="NCK99" s="41"/>
      <c r="NCL99" s="41"/>
      <c r="NCM99" s="41"/>
      <c r="NCN99" s="41"/>
      <c r="NCO99" s="41"/>
      <c r="NCP99" s="41"/>
      <c r="NCQ99" s="41"/>
      <c r="NCR99" s="41"/>
      <c r="NCS99" s="41"/>
      <c r="NCT99" s="41"/>
      <c r="NCU99" s="41"/>
      <c r="NCV99" s="41"/>
      <c r="NCW99" s="41"/>
      <c r="NCX99" s="41"/>
      <c r="NCY99" s="41"/>
      <c r="NCZ99" s="41"/>
      <c r="NDA99" s="41"/>
      <c r="NDB99" s="41"/>
      <c r="NDC99" s="41"/>
      <c r="NDD99" s="41"/>
      <c r="NDE99" s="41"/>
      <c r="NDF99" s="41"/>
      <c r="NDG99" s="41"/>
      <c r="NDH99" s="41"/>
      <c r="NDI99" s="41"/>
      <c r="NDJ99" s="41"/>
      <c r="NDK99" s="41"/>
      <c r="NDL99" s="41"/>
      <c r="NDM99" s="41"/>
      <c r="NDN99" s="41"/>
      <c r="NDO99" s="41"/>
      <c r="NDP99" s="41"/>
      <c r="NDQ99" s="41"/>
      <c r="NDR99" s="41"/>
      <c r="NDS99" s="41"/>
      <c r="NDT99" s="41"/>
      <c r="NDU99" s="41"/>
      <c r="NDV99" s="41"/>
      <c r="NDW99" s="41"/>
      <c r="NDX99" s="41"/>
      <c r="NDY99" s="41"/>
      <c r="NDZ99" s="41"/>
      <c r="NEA99" s="41"/>
      <c r="NEB99" s="41"/>
      <c r="NEC99" s="41"/>
      <c r="NED99" s="41"/>
      <c r="NEE99" s="41"/>
      <c r="NEF99" s="41"/>
      <c r="NEG99" s="41"/>
      <c r="NEH99" s="41"/>
      <c r="NEI99" s="41"/>
      <c r="NEJ99" s="41"/>
      <c r="NEK99" s="41"/>
      <c r="NEL99" s="41"/>
      <c r="NEM99" s="41"/>
      <c r="NEN99" s="41"/>
      <c r="NEO99" s="41"/>
      <c r="NEP99" s="41"/>
      <c r="NEQ99" s="41"/>
      <c r="NER99" s="41"/>
      <c r="NES99" s="41"/>
      <c r="NET99" s="41"/>
      <c r="NEU99" s="41"/>
      <c r="NEV99" s="41"/>
      <c r="NEW99" s="41"/>
      <c r="NEX99" s="41"/>
      <c r="NEY99" s="41"/>
      <c r="NEZ99" s="41"/>
      <c r="NFA99" s="41"/>
      <c r="NFB99" s="41"/>
      <c r="NFC99" s="41"/>
      <c r="NFD99" s="41"/>
      <c r="NFE99" s="41"/>
      <c r="NFF99" s="41"/>
      <c r="NFG99" s="41"/>
      <c r="NFH99" s="41"/>
      <c r="NFI99" s="41"/>
      <c r="NFJ99" s="41"/>
      <c r="NFK99" s="41"/>
      <c r="NFL99" s="41"/>
      <c r="NFM99" s="41"/>
      <c r="NFN99" s="41"/>
      <c r="NFO99" s="41"/>
      <c r="NFP99" s="41"/>
      <c r="NFQ99" s="41"/>
      <c r="NFR99" s="41"/>
      <c r="NFS99" s="41"/>
      <c r="NFT99" s="41"/>
      <c r="NFU99" s="41"/>
      <c r="NFV99" s="41"/>
      <c r="NFW99" s="41"/>
      <c r="NFX99" s="41"/>
      <c r="NFY99" s="41"/>
      <c r="NFZ99" s="41"/>
      <c r="NGA99" s="41"/>
      <c r="NGB99" s="41"/>
      <c r="NGC99" s="41"/>
      <c r="NGD99" s="41"/>
      <c r="NGE99" s="41"/>
      <c r="NGF99" s="41"/>
      <c r="NGG99" s="41"/>
      <c r="NGH99" s="41"/>
      <c r="NGI99" s="41"/>
      <c r="NGJ99" s="41"/>
      <c r="NGK99" s="41"/>
      <c r="NGL99" s="41"/>
      <c r="NGM99" s="41"/>
      <c r="NGN99" s="41"/>
      <c r="NGO99" s="41"/>
      <c r="NGP99" s="41"/>
      <c r="NGQ99" s="41"/>
      <c r="NGR99" s="41"/>
      <c r="NGS99" s="41"/>
      <c r="NGT99" s="41"/>
      <c r="NGU99" s="41"/>
      <c r="NGV99" s="41"/>
      <c r="NGW99" s="41"/>
      <c r="NGX99" s="41"/>
      <c r="NGY99" s="41"/>
      <c r="NGZ99" s="41"/>
      <c r="NHA99" s="41"/>
      <c r="NHB99" s="41"/>
      <c r="NHC99" s="41"/>
      <c r="NHD99" s="41"/>
      <c r="NHE99" s="41"/>
      <c r="NHF99" s="41"/>
      <c r="NHG99" s="41"/>
      <c r="NHH99" s="41"/>
      <c r="NHI99" s="41"/>
      <c r="NHJ99" s="41"/>
      <c r="NHK99" s="41"/>
      <c r="NHL99" s="41"/>
      <c r="NHM99" s="41"/>
      <c r="NHN99" s="41"/>
      <c r="NHO99" s="41"/>
      <c r="NHP99" s="41"/>
      <c r="NHQ99" s="41"/>
      <c r="NHR99" s="41"/>
      <c r="NHS99" s="41"/>
      <c r="NHT99" s="41"/>
      <c r="NHU99" s="41"/>
      <c r="NHV99" s="41"/>
      <c r="NHW99" s="41"/>
      <c r="NHX99" s="41"/>
      <c r="NHY99" s="41"/>
      <c r="NHZ99" s="41"/>
      <c r="NIA99" s="41"/>
      <c r="NIB99" s="41"/>
      <c r="NIC99" s="41"/>
      <c r="NID99" s="41"/>
      <c r="NIE99" s="41"/>
      <c r="NIF99" s="41"/>
      <c r="NIG99" s="41"/>
      <c r="NIH99" s="41"/>
      <c r="NII99" s="41"/>
      <c r="NIJ99" s="41"/>
      <c r="NIK99" s="41"/>
      <c r="NIL99" s="41"/>
      <c r="NIM99" s="41"/>
      <c r="NIN99" s="41"/>
      <c r="NIO99" s="41"/>
      <c r="NIP99" s="41"/>
      <c r="NIQ99" s="41"/>
      <c r="NIR99" s="41"/>
      <c r="NIS99" s="41"/>
      <c r="NIT99" s="41"/>
      <c r="NIU99" s="41"/>
      <c r="NIV99" s="41"/>
      <c r="NIW99" s="41"/>
      <c r="NIX99" s="41"/>
      <c r="NIY99" s="41"/>
      <c r="NIZ99" s="41"/>
      <c r="NJA99" s="41"/>
      <c r="NJB99" s="41"/>
      <c r="NJC99" s="41"/>
      <c r="NJD99" s="41"/>
      <c r="NJE99" s="41"/>
      <c r="NJF99" s="41"/>
      <c r="NJG99" s="41"/>
      <c r="NJH99" s="41"/>
      <c r="NJI99" s="41"/>
      <c r="NJJ99" s="41"/>
      <c r="NJK99" s="41"/>
      <c r="NJL99" s="41"/>
      <c r="NJM99" s="41"/>
      <c r="NJN99" s="41"/>
      <c r="NJO99" s="41"/>
      <c r="NJP99" s="41"/>
      <c r="NJQ99" s="41"/>
      <c r="NJR99" s="41"/>
      <c r="NJS99" s="41"/>
      <c r="NJT99" s="41"/>
      <c r="NJU99" s="41"/>
      <c r="NJV99" s="41"/>
      <c r="NJW99" s="41"/>
      <c r="NJX99" s="41"/>
      <c r="NJY99" s="41"/>
      <c r="NJZ99" s="41"/>
      <c r="NKA99" s="41"/>
      <c r="NKB99" s="41"/>
      <c r="NKC99" s="41"/>
      <c r="NKD99" s="41"/>
      <c r="NKE99" s="41"/>
      <c r="NKF99" s="41"/>
      <c r="NKG99" s="41"/>
      <c r="NKH99" s="41"/>
      <c r="NKI99" s="41"/>
      <c r="NKJ99" s="41"/>
      <c r="NKK99" s="41"/>
      <c r="NKL99" s="41"/>
      <c r="NKM99" s="41"/>
      <c r="NKN99" s="41"/>
      <c r="NKO99" s="41"/>
      <c r="NKP99" s="41"/>
      <c r="NKQ99" s="41"/>
      <c r="NKR99" s="41"/>
      <c r="NKS99" s="41"/>
      <c r="NKT99" s="41"/>
      <c r="NKU99" s="41"/>
      <c r="NKV99" s="41"/>
      <c r="NKW99" s="41"/>
      <c r="NKX99" s="41"/>
      <c r="NKY99" s="41"/>
      <c r="NKZ99" s="41"/>
      <c r="NLA99" s="41"/>
      <c r="NLB99" s="41"/>
      <c r="NLC99" s="41"/>
      <c r="NLD99" s="41"/>
      <c r="NLE99" s="41"/>
      <c r="NLF99" s="41"/>
      <c r="NLG99" s="41"/>
      <c r="NLH99" s="41"/>
      <c r="NLI99" s="41"/>
      <c r="NLJ99" s="41"/>
      <c r="NLK99" s="41"/>
      <c r="NLL99" s="41"/>
      <c r="NLM99" s="41"/>
      <c r="NLN99" s="41"/>
      <c r="NLO99" s="41"/>
      <c r="NLP99" s="41"/>
      <c r="NLQ99" s="41"/>
      <c r="NLR99" s="41"/>
      <c r="NLS99" s="41"/>
      <c r="NLT99" s="41"/>
      <c r="NLU99" s="41"/>
      <c r="NLV99" s="41"/>
      <c r="NLW99" s="41"/>
      <c r="NLX99" s="41"/>
      <c r="NLY99" s="41"/>
      <c r="NLZ99" s="41"/>
      <c r="NMA99" s="41"/>
      <c r="NMB99" s="41"/>
      <c r="NMC99" s="41"/>
      <c r="NMD99" s="41"/>
      <c r="NME99" s="41"/>
      <c r="NMF99" s="41"/>
      <c r="NMG99" s="41"/>
      <c r="NMH99" s="41"/>
      <c r="NMI99" s="41"/>
      <c r="NMJ99" s="41"/>
      <c r="NMK99" s="41"/>
      <c r="NML99" s="41"/>
      <c r="NMM99" s="41"/>
      <c r="NMN99" s="41"/>
      <c r="NMO99" s="41"/>
      <c r="NMP99" s="41"/>
      <c r="NMQ99" s="41"/>
      <c r="NMR99" s="41"/>
      <c r="NMS99" s="41"/>
      <c r="NMT99" s="41"/>
      <c r="NMU99" s="41"/>
      <c r="NMV99" s="41"/>
      <c r="NMW99" s="41"/>
      <c r="NMX99" s="41"/>
      <c r="NMY99" s="41"/>
      <c r="NMZ99" s="41"/>
      <c r="NNA99" s="41"/>
      <c r="NNB99" s="41"/>
      <c r="NNC99" s="41"/>
      <c r="NND99" s="41"/>
      <c r="NNE99" s="41"/>
      <c r="NNF99" s="41"/>
      <c r="NNG99" s="41"/>
      <c r="NNH99" s="41"/>
      <c r="NNI99" s="41"/>
      <c r="NNJ99" s="41"/>
      <c r="NNK99" s="41"/>
      <c r="NNL99" s="41"/>
      <c r="NNM99" s="41"/>
      <c r="NNN99" s="41"/>
      <c r="NNO99" s="41"/>
      <c r="NNP99" s="41"/>
      <c r="NNQ99" s="41"/>
      <c r="NNR99" s="41"/>
      <c r="NNS99" s="41"/>
      <c r="NNT99" s="41"/>
      <c r="NNU99" s="41"/>
      <c r="NNV99" s="41"/>
      <c r="NNW99" s="41"/>
      <c r="NNX99" s="41"/>
      <c r="NNY99" s="41"/>
      <c r="NNZ99" s="41"/>
      <c r="NOA99" s="41"/>
      <c r="NOB99" s="41"/>
      <c r="NOC99" s="41"/>
      <c r="NOD99" s="41"/>
      <c r="NOE99" s="41"/>
      <c r="NOF99" s="41"/>
      <c r="NOG99" s="41"/>
      <c r="NOH99" s="41"/>
      <c r="NOI99" s="41"/>
      <c r="NOJ99" s="41"/>
      <c r="NOK99" s="41"/>
      <c r="NOL99" s="41"/>
      <c r="NOM99" s="41"/>
      <c r="NON99" s="41"/>
      <c r="NOO99" s="41"/>
      <c r="NOP99" s="41"/>
      <c r="NOQ99" s="41"/>
      <c r="NOR99" s="41"/>
      <c r="NOS99" s="41"/>
      <c r="NOT99" s="41"/>
      <c r="NOU99" s="41"/>
      <c r="NOV99" s="41"/>
      <c r="NOW99" s="41"/>
      <c r="NOX99" s="41"/>
      <c r="NOY99" s="41"/>
      <c r="NOZ99" s="41"/>
      <c r="NPA99" s="41"/>
      <c r="NPB99" s="41"/>
      <c r="NPC99" s="41"/>
      <c r="NPD99" s="41"/>
      <c r="NPE99" s="41"/>
      <c r="NPF99" s="41"/>
      <c r="NPG99" s="41"/>
      <c r="NPH99" s="41"/>
      <c r="NPI99" s="41"/>
      <c r="NPJ99" s="41"/>
      <c r="NPK99" s="41"/>
      <c r="NPL99" s="41"/>
      <c r="NPM99" s="41"/>
      <c r="NPN99" s="41"/>
      <c r="NPO99" s="41"/>
      <c r="NPP99" s="41"/>
      <c r="NPQ99" s="41"/>
      <c r="NPR99" s="41"/>
      <c r="NPS99" s="41"/>
      <c r="NPT99" s="41"/>
      <c r="NPU99" s="41"/>
      <c r="NPV99" s="41"/>
      <c r="NPW99" s="41"/>
      <c r="NPX99" s="41"/>
      <c r="NPY99" s="41"/>
      <c r="NPZ99" s="41"/>
      <c r="NQA99" s="41"/>
      <c r="NQB99" s="41"/>
      <c r="NQC99" s="41"/>
      <c r="NQD99" s="41"/>
      <c r="NQE99" s="41"/>
      <c r="NQF99" s="41"/>
      <c r="NQG99" s="41"/>
      <c r="NQH99" s="41"/>
      <c r="NQI99" s="41"/>
      <c r="NQJ99" s="41"/>
      <c r="NQK99" s="41"/>
      <c r="NQL99" s="41"/>
      <c r="NQM99" s="41"/>
      <c r="NQN99" s="41"/>
      <c r="NQO99" s="41"/>
      <c r="NQP99" s="41"/>
      <c r="NQQ99" s="41"/>
      <c r="NQR99" s="41"/>
      <c r="NQS99" s="41"/>
      <c r="NQT99" s="41"/>
      <c r="NQU99" s="41"/>
      <c r="NQV99" s="41"/>
      <c r="NQW99" s="41"/>
      <c r="NQX99" s="41"/>
      <c r="NQY99" s="41"/>
      <c r="NQZ99" s="41"/>
      <c r="NRA99" s="41"/>
      <c r="NRB99" s="41"/>
      <c r="NRC99" s="41"/>
      <c r="NRD99" s="41"/>
      <c r="NRE99" s="41"/>
      <c r="NRF99" s="41"/>
      <c r="NRG99" s="41"/>
      <c r="NRH99" s="41"/>
      <c r="NRI99" s="41"/>
      <c r="NRJ99" s="41"/>
      <c r="NRK99" s="41"/>
      <c r="NRL99" s="41"/>
      <c r="NRM99" s="41"/>
      <c r="NRN99" s="41"/>
      <c r="NRO99" s="41"/>
      <c r="NRP99" s="41"/>
      <c r="NRQ99" s="41"/>
      <c r="NRR99" s="41"/>
      <c r="NRS99" s="41"/>
      <c r="NRT99" s="41"/>
      <c r="NRU99" s="41"/>
      <c r="NRV99" s="41"/>
      <c r="NRW99" s="41"/>
      <c r="NRX99" s="41"/>
      <c r="NRY99" s="41"/>
      <c r="NRZ99" s="41"/>
      <c r="NSA99" s="41"/>
      <c r="NSB99" s="41"/>
      <c r="NSC99" s="41"/>
      <c r="NSD99" s="41"/>
      <c r="NSE99" s="41"/>
      <c r="NSF99" s="41"/>
      <c r="NSG99" s="41"/>
      <c r="NSH99" s="41"/>
      <c r="NSI99" s="41"/>
      <c r="NSJ99" s="41"/>
      <c r="NSK99" s="41"/>
      <c r="NSL99" s="41"/>
      <c r="NSM99" s="41"/>
      <c r="NSN99" s="41"/>
      <c r="NSO99" s="41"/>
      <c r="NSP99" s="41"/>
      <c r="NSQ99" s="41"/>
      <c r="NSR99" s="41"/>
      <c r="NSS99" s="41"/>
      <c r="NST99" s="41"/>
      <c r="NSU99" s="41"/>
      <c r="NSV99" s="41"/>
      <c r="NSW99" s="41"/>
      <c r="NSX99" s="41"/>
      <c r="NSY99" s="41"/>
      <c r="NSZ99" s="41"/>
      <c r="NTA99" s="41"/>
      <c r="NTB99" s="41"/>
      <c r="NTC99" s="41"/>
      <c r="NTD99" s="41"/>
      <c r="NTE99" s="41"/>
      <c r="NTF99" s="41"/>
      <c r="NTG99" s="41"/>
      <c r="NTH99" s="41"/>
      <c r="NTI99" s="41"/>
      <c r="NTJ99" s="41"/>
      <c r="NTK99" s="41"/>
      <c r="NTL99" s="41"/>
      <c r="NTM99" s="41"/>
      <c r="NTN99" s="41"/>
      <c r="NTO99" s="41"/>
      <c r="NTP99" s="41"/>
      <c r="NTQ99" s="41"/>
      <c r="NTR99" s="41"/>
      <c r="NTS99" s="41"/>
      <c r="NTT99" s="41"/>
      <c r="NTU99" s="41"/>
      <c r="NTV99" s="41"/>
      <c r="NTW99" s="41"/>
      <c r="NTX99" s="41"/>
      <c r="NTY99" s="41"/>
      <c r="NTZ99" s="41"/>
      <c r="NUA99" s="41"/>
      <c r="NUB99" s="41"/>
      <c r="NUC99" s="41"/>
      <c r="NUD99" s="41"/>
      <c r="NUE99" s="41"/>
      <c r="NUF99" s="41"/>
      <c r="NUG99" s="41"/>
      <c r="NUH99" s="41"/>
      <c r="NUI99" s="41"/>
      <c r="NUJ99" s="41"/>
      <c r="NUK99" s="41"/>
      <c r="NUL99" s="41"/>
      <c r="NUM99" s="41"/>
      <c r="NUN99" s="41"/>
      <c r="NUO99" s="41"/>
      <c r="NUP99" s="41"/>
      <c r="NUQ99" s="41"/>
      <c r="NUR99" s="41"/>
      <c r="NUS99" s="41"/>
      <c r="NUT99" s="41"/>
      <c r="NUU99" s="41"/>
      <c r="NUV99" s="41"/>
      <c r="NUW99" s="41"/>
      <c r="NUX99" s="41"/>
      <c r="NUY99" s="41"/>
      <c r="NUZ99" s="41"/>
      <c r="NVA99" s="41"/>
      <c r="NVB99" s="41"/>
      <c r="NVC99" s="41"/>
      <c r="NVD99" s="41"/>
      <c r="NVE99" s="41"/>
      <c r="NVF99" s="41"/>
      <c r="NVG99" s="41"/>
      <c r="NVH99" s="41"/>
      <c r="NVI99" s="41"/>
      <c r="NVJ99" s="41"/>
      <c r="NVK99" s="41"/>
      <c r="NVL99" s="41"/>
      <c r="NVM99" s="41"/>
      <c r="NVN99" s="41"/>
      <c r="NVO99" s="41"/>
      <c r="NVP99" s="41"/>
      <c r="NVQ99" s="41"/>
      <c r="NVR99" s="41"/>
      <c r="NVS99" s="41"/>
      <c r="NVT99" s="41"/>
      <c r="NVU99" s="41"/>
      <c r="NVV99" s="41"/>
      <c r="NVW99" s="41"/>
      <c r="NVX99" s="41"/>
      <c r="NVY99" s="41"/>
      <c r="NVZ99" s="41"/>
      <c r="NWA99" s="41"/>
      <c r="NWB99" s="41"/>
      <c r="NWC99" s="41"/>
      <c r="NWD99" s="41"/>
      <c r="NWE99" s="41"/>
      <c r="NWF99" s="41"/>
      <c r="NWG99" s="41"/>
      <c r="NWH99" s="41"/>
      <c r="NWI99" s="41"/>
      <c r="NWJ99" s="41"/>
      <c r="NWK99" s="41"/>
      <c r="NWL99" s="41"/>
      <c r="NWM99" s="41"/>
      <c r="NWN99" s="41"/>
      <c r="NWO99" s="41"/>
      <c r="NWP99" s="41"/>
      <c r="NWQ99" s="41"/>
      <c r="NWR99" s="41"/>
      <c r="NWS99" s="41"/>
      <c r="NWT99" s="41"/>
      <c r="NWU99" s="41"/>
      <c r="NWV99" s="41"/>
      <c r="NWW99" s="41"/>
      <c r="NWX99" s="41"/>
      <c r="NWY99" s="41"/>
      <c r="NWZ99" s="41"/>
      <c r="NXA99" s="41"/>
      <c r="NXB99" s="41"/>
      <c r="NXC99" s="41"/>
      <c r="NXD99" s="41"/>
      <c r="NXE99" s="41"/>
      <c r="NXF99" s="41"/>
      <c r="NXG99" s="41"/>
      <c r="NXH99" s="41"/>
      <c r="NXI99" s="41"/>
      <c r="NXJ99" s="41"/>
      <c r="NXK99" s="41"/>
      <c r="NXL99" s="41"/>
      <c r="NXM99" s="41"/>
      <c r="NXN99" s="41"/>
      <c r="NXO99" s="41"/>
      <c r="NXP99" s="41"/>
      <c r="NXQ99" s="41"/>
      <c r="NXR99" s="41"/>
      <c r="NXS99" s="41"/>
      <c r="NXT99" s="41"/>
      <c r="NXU99" s="41"/>
      <c r="NXV99" s="41"/>
      <c r="NXW99" s="41"/>
      <c r="NXX99" s="41"/>
      <c r="NXY99" s="41"/>
      <c r="NXZ99" s="41"/>
      <c r="NYA99" s="41"/>
      <c r="NYB99" s="41"/>
      <c r="NYC99" s="41"/>
      <c r="NYD99" s="41"/>
      <c r="NYE99" s="41"/>
      <c r="NYF99" s="41"/>
      <c r="NYG99" s="41"/>
      <c r="NYH99" s="41"/>
      <c r="NYI99" s="41"/>
      <c r="NYJ99" s="41"/>
      <c r="NYK99" s="41"/>
      <c r="NYL99" s="41"/>
      <c r="NYM99" s="41"/>
      <c r="NYN99" s="41"/>
      <c r="NYO99" s="41"/>
      <c r="NYP99" s="41"/>
      <c r="NYQ99" s="41"/>
      <c r="NYR99" s="41"/>
      <c r="NYS99" s="41"/>
      <c r="NYT99" s="41"/>
      <c r="NYU99" s="41"/>
      <c r="NYV99" s="41"/>
      <c r="NYW99" s="41"/>
      <c r="NYX99" s="41"/>
      <c r="NYY99" s="41"/>
      <c r="NYZ99" s="41"/>
      <c r="NZA99" s="41"/>
      <c r="NZB99" s="41"/>
      <c r="NZC99" s="41"/>
      <c r="NZD99" s="41"/>
      <c r="NZE99" s="41"/>
      <c r="NZF99" s="41"/>
      <c r="NZG99" s="41"/>
      <c r="NZH99" s="41"/>
      <c r="NZI99" s="41"/>
      <c r="NZJ99" s="41"/>
      <c r="NZK99" s="41"/>
      <c r="NZL99" s="41"/>
      <c r="NZM99" s="41"/>
      <c r="NZN99" s="41"/>
      <c r="NZO99" s="41"/>
      <c r="NZP99" s="41"/>
      <c r="NZQ99" s="41"/>
      <c r="NZR99" s="41"/>
      <c r="NZS99" s="41"/>
      <c r="NZT99" s="41"/>
      <c r="NZU99" s="41"/>
      <c r="NZV99" s="41"/>
      <c r="NZW99" s="41"/>
      <c r="NZX99" s="41"/>
      <c r="NZY99" s="41"/>
      <c r="NZZ99" s="41"/>
      <c r="OAA99" s="41"/>
      <c r="OAB99" s="41"/>
      <c r="OAC99" s="41"/>
      <c r="OAD99" s="41"/>
      <c r="OAE99" s="41"/>
      <c r="OAF99" s="41"/>
      <c r="OAG99" s="41"/>
      <c r="OAH99" s="41"/>
      <c r="OAI99" s="41"/>
      <c r="OAJ99" s="41"/>
      <c r="OAK99" s="41"/>
      <c r="OAL99" s="41"/>
      <c r="OAM99" s="41"/>
      <c r="OAN99" s="41"/>
      <c r="OAO99" s="41"/>
      <c r="OAP99" s="41"/>
      <c r="OAQ99" s="41"/>
      <c r="OAR99" s="41"/>
      <c r="OAS99" s="41"/>
      <c r="OAT99" s="41"/>
      <c r="OAU99" s="41"/>
      <c r="OAV99" s="41"/>
      <c r="OAW99" s="41"/>
      <c r="OAX99" s="41"/>
      <c r="OAY99" s="41"/>
      <c r="OAZ99" s="41"/>
      <c r="OBA99" s="41"/>
      <c r="OBB99" s="41"/>
      <c r="OBC99" s="41"/>
      <c r="OBD99" s="41"/>
      <c r="OBE99" s="41"/>
      <c r="OBF99" s="41"/>
      <c r="OBG99" s="41"/>
      <c r="OBH99" s="41"/>
      <c r="OBI99" s="41"/>
      <c r="OBJ99" s="41"/>
      <c r="OBK99" s="41"/>
      <c r="OBL99" s="41"/>
      <c r="OBM99" s="41"/>
      <c r="OBN99" s="41"/>
      <c r="OBO99" s="41"/>
      <c r="OBP99" s="41"/>
      <c r="OBQ99" s="41"/>
      <c r="OBR99" s="41"/>
      <c r="OBS99" s="41"/>
      <c r="OBT99" s="41"/>
      <c r="OBU99" s="41"/>
      <c r="OBV99" s="41"/>
      <c r="OBW99" s="41"/>
      <c r="OBX99" s="41"/>
      <c r="OBY99" s="41"/>
      <c r="OBZ99" s="41"/>
      <c r="OCA99" s="41"/>
      <c r="OCB99" s="41"/>
      <c r="OCC99" s="41"/>
      <c r="OCD99" s="41"/>
      <c r="OCE99" s="41"/>
      <c r="OCF99" s="41"/>
      <c r="OCG99" s="41"/>
      <c r="OCH99" s="41"/>
      <c r="OCI99" s="41"/>
      <c r="OCJ99" s="41"/>
      <c r="OCK99" s="41"/>
      <c r="OCL99" s="41"/>
      <c r="OCM99" s="41"/>
      <c r="OCN99" s="41"/>
      <c r="OCO99" s="41"/>
      <c r="OCP99" s="41"/>
      <c r="OCQ99" s="41"/>
      <c r="OCR99" s="41"/>
      <c r="OCS99" s="41"/>
      <c r="OCT99" s="41"/>
      <c r="OCU99" s="41"/>
      <c r="OCV99" s="41"/>
      <c r="OCW99" s="41"/>
      <c r="OCX99" s="41"/>
      <c r="OCY99" s="41"/>
      <c r="OCZ99" s="41"/>
      <c r="ODA99" s="41"/>
      <c r="ODB99" s="41"/>
      <c r="ODC99" s="41"/>
      <c r="ODD99" s="41"/>
      <c r="ODE99" s="41"/>
      <c r="ODF99" s="41"/>
      <c r="ODG99" s="41"/>
      <c r="ODH99" s="41"/>
      <c r="ODI99" s="41"/>
      <c r="ODJ99" s="41"/>
      <c r="ODK99" s="41"/>
      <c r="ODL99" s="41"/>
      <c r="ODM99" s="41"/>
      <c r="ODN99" s="41"/>
      <c r="ODO99" s="41"/>
      <c r="ODP99" s="41"/>
      <c r="ODQ99" s="41"/>
      <c r="ODR99" s="41"/>
      <c r="ODS99" s="41"/>
      <c r="ODT99" s="41"/>
      <c r="ODU99" s="41"/>
      <c r="ODV99" s="41"/>
      <c r="ODW99" s="41"/>
      <c r="ODX99" s="41"/>
      <c r="ODY99" s="41"/>
      <c r="ODZ99" s="41"/>
      <c r="OEA99" s="41"/>
      <c r="OEB99" s="41"/>
      <c r="OEC99" s="41"/>
      <c r="OED99" s="41"/>
      <c r="OEE99" s="41"/>
      <c r="OEF99" s="41"/>
      <c r="OEG99" s="41"/>
      <c r="OEH99" s="41"/>
      <c r="OEI99" s="41"/>
      <c r="OEJ99" s="41"/>
      <c r="OEK99" s="41"/>
      <c r="OEL99" s="41"/>
      <c r="OEM99" s="41"/>
      <c r="OEN99" s="41"/>
      <c r="OEO99" s="41"/>
      <c r="OEP99" s="41"/>
      <c r="OEQ99" s="41"/>
      <c r="OER99" s="41"/>
      <c r="OES99" s="41"/>
      <c r="OET99" s="41"/>
      <c r="OEU99" s="41"/>
      <c r="OEV99" s="41"/>
      <c r="OEW99" s="41"/>
      <c r="OEX99" s="41"/>
      <c r="OEY99" s="41"/>
      <c r="OEZ99" s="41"/>
      <c r="OFA99" s="41"/>
      <c r="OFB99" s="41"/>
      <c r="OFC99" s="41"/>
      <c r="OFD99" s="41"/>
      <c r="OFE99" s="41"/>
      <c r="OFF99" s="41"/>
      <c r="OFG99" s="41"/>
      <c r="OFH99" s="41"/>
      <c r="OFI99" s="41"/>
      <c r="OFJ99" s="41"/>
      <c r="OFK99" s="41"/>
      <c r="OFL99" s="41"/>
      <c r="OFM99" s="41"/>
      <c r="OFN99" s="41"/>
      <c r="OFO99" s="41"/>
      <c r="OFP99" s="41"/>
      <c r="OFQ99" s="41"/>
      <c r="OFR99" s="41"/>
      <c r="OFS99" s="41"/>
      <c r="OFT99" s="41"/>
      <c r="OFU99" s="41"/>
      <c r="OFV99" s="41"/>
      <c r="OFW99" s="41"/>
      <c r="OFX99" s="41"/>
      <c r="OFY99" s="41"/>
      <c r="OFZ99" s="41"/>
      <c r="OGA99" s="41"/>
      <c r="OGB99" s="41"/>
      <c r="OGC99" s="41"/>
      <c r="OGD99" s="41"/>
      <c r="OGE99" s="41"/>
      <c r="OGF99" s="41"/>
      <c r="OGG99" s="41"/>
      <c r="OGH99" s="41"/>
      <c r="OGI99" s="41"/>
      <c r="OGJ99" s="41"/>
      <c r="OGK99" s="41"/>
      <c r="OGL99" s="41"/>
      <c r="OGM99" s="41"/>
      <c r="OGN99" s="41"/>
      <c r="OGO99" s="41"/>
      <c r="OGP99" s="41"/>
      <c r="OGQ99" s="41"/>
      <c r="OGR99" s="41"/>
      <c r="OGS99" s="41"/>
      <c r="OGT99" s="41"/>
      <c r="OGU99" s="41"/>
      <c r="OGV99" s="41"/>
      <c r="OGW99" s="41"/>
      <c r="OGX99" s="41"/>
      <c r="OGY99" s="41"/>
      <c r="OGZ99" s="41"/>
      <c r="OHA99" s="41"/>
      <c r="OHB99" s="41"/>
      <c r="OHC99" s="41"/>
      <c r="OHD99" s="41"/>
      <c r="OHE99" s="41"/>
      <c r="OHF99" s="41"/>
      <c r="OHG99" s="41"/>
      <c r="OHH99" s="41"/>
      <c r="OHI99" s="41"/>
      <c r="OHJ99" s="41"/>
      <c r="OHK99" s="41"/>
      <c r="OHL99" s="41"/>
      <c r="OHM99" s="41"/>
      <c r="OHN99" s="41"/>
      <c r="OHO99" s="41"/>
      <c r="OHP99" s="41"/>
      <c r="OHQ99" s="41"/>
      <c r="OHR99" s="41"/>
      <c r="OHS99" s="41"/>
      <c r="OHT99" s="41"/>
      <c r="OHU99" s="41"/>
      <c r="OHV99" s="41"/>
      <c r="OHW99" s="41"/>
      <c r="OHX99" s="41"/>
      <c r="OHY99" s="41"/>
      <c r="OHZ99" s="41"/>
      <c r="OIA99" s="41"/>
      <c r="OIB99" s="41"/>
      <c r="OIC99" s="41"/>
      <c r="OID99" s="41"/>
      <c r="OIE99" s="41"/>
      <c r="OIF99" s="41"/>
      <c r="OIG99" s="41"/>
      <c r="OIH99" s="41"/>
      <c r="OII99" s="41"/>
      <c r="OIJ99" s="41"/>
      <c r="OIK99" s="41"/>
      <c r="OIL99" s="41"/>
      <c r="OIM99" s="41"/>
      <c r="OIN99" s="41"/>
      <c r="OIO99" s="41"/>
      <c r="OIP99" s="41"/>
      <c r="OIQ99" s="41"/>
      <c r="OIR99" s="41"/>
      <c r="OIS99" s="41"/>
      <c r="OIT99" s="41"/>
      <c r="OIU99" s="41"/>
      <c r="OIV99" s="41"/>
      <c r="OIW99" s="41"/>
      <c r="OIX99" s="41"/>
      <c r="OIY99" s="41"/>
      <c r="OIZ99" s="41"/>
      <c r="OJA99" s="41"/>
      <c r="OJB99" s="41"/>
      <c r="OJC99" s="41"/>
      <c r="OJD99" s="41"/>
      <c r="OJE99" s="41"/>
      <c r="OJF99" s="41"/>
      <c r="OJG99" s="41"/>
      <c r="OJH99" s="41"/>
      <c r="OJI99" s="41"/>
      <c r="OJJ99" s="41"/>
      <c r="OJK99" s="41"/>
      <c r="OJL99" s="41"/>
      <c r="OJM99" s="41"/>
      <c r="OJN99" s="41"/>
      <c r="OJO99" s="41"/>
      <c r="OJP99" s="41"/>
      <c r="OJQ99" s="41"/>
      <c r="OJR99" s="41"/>
      <c r="OJS99" s="41"/>
      <c r="OJT99" s="41"/>
      <c r="OJU99" s="41"/>
      <c r="OJV99" s="41"/>
      <c r="OJW99" s="41"/>
      <c r="OJX99" s="41"/>
      <c r="OJY99" s="41"/>
      <c r="OJZ99" s="41"/>
      <c r="OKA99" s="41"/>
      <c r="OKB99" s="41"/>
      <c r="OKC99" s="41"/>
      <c r="OKD99" s="41"/>
      <c r="OKE99" s="41"/>
      <c r="OKF99" s="41"/>
      <c r="OKG99" s="41"/>
      <c r="OKH99" s="41"/>
      <c r="OKI99" s="41"/>
      <c r="OKJ99" s="41"/>
      <c r="OKK99" s="41"/>
      <c r="OKL99" s="41"/>
      <c r="OKM99" s="41"/>
      <c r="OKN99" s="41"/>
      <c r="OKO99" s="41"/>
      <c r="OKP99" s="41"/>
      <c r="OKQ99" s="41"/>
      <c r="OKR99" s="41"/>
      <c r="OKS99" s="41"/>
      <c r="OKT99" s="41"/>
      <c r="OKU99" s="41"/>
      <c r="OKV99" s="41"/>
      <c r="OKW99" s="41"/>
      <c r="OKX99" s="41"/>
      <c r="OKY99" s="41"/>
      <c r="OKZ99" s="41"/>
      <c r="OLA99" s="41"/>
      <c r="OLB99" s="41"/>
      <c r="OLC99" s="41"/>
      <c r="OLD99" s="41"/>
      <c r="OLE99" s="41"/>
      <c r="OLF99" s="41"/>
      <c r="OLG99" s="41"/>
      <c r="OLH99" s="41"/>
      <c r="OLI99" s="41"/>
      <c r="OLJ99" s="41"/>
      <c r="OLK99" s="41"/>
      <c r="OLL99" s="41"/>
      <c r="OLM99" s="41"/>
      <c r="OLN99" s="41"/>
      <c r="OLO99" s="41"/>
      <c r="OLP99" s="41"/>
      <c r="OLQ99" s="41"/>
      <c r="OLR99" s="41"/>
      <c r="OLS99" s="41"/>
      <c r="OLT99" s="41"/>
      <c r="OLU99" s="41"/>
      <c r="OLV99" s="41"/>
      <c r="OLW99" s="41"/>
      <c r="OLX99" s="41"/>
      <c r="OLY99" s="41"/>
      <c r="OLZ99" s="41"/>
      <c r="OMA99" s="41"/>
      <c r="OMB99" s="41"/>
      <c r="OMC99" s="41"/>
      <c r="OMD99" s="41"/>
      <c r="OME99" s="41"/>
      <c r="OMF99" s="41"/>
      <c r="OMG99" s="41"/>
      <c r="OMH99" s="41"/>
      <c r="OMI99" s="41"/>
      <c r="OMJ99" s="41"/>
      <c r="OMK99" s="41"/>
      <c r="OML99" s="41"/>
      <c r="OMM99" s="41"/>
      <c r="OMN99" s="41"/>
      <c r="OMO99" s="41"/>
      <c r="OMP99" s="41"/>
      <c r="OMQ99" s="41"/>
      <c r="OMR99" s="41"/>
      <c r="OMS99" s="41"/>
      <c r="OMT99" s="41"/>
      <c r="OMU99" s="41"/>
      <c r="OMV99" s="41"/>
      <c r="OMW99" s="41"/>
      <c r="OMX99" s="41"/>
      <c r="OMY99" s="41"/>
      <c r="OMZ99" s="41"/>
      <c r="ONA99" s="41"/>
      <c r="ONB99" s="41"/>
      <c r="ONC99" s="41"/>
      <c r="OND99" s="41"/>
      <c r="ONE99" s="41"/>
      <c r="ONF99" s="41"/>
      <c r="ONG99" s="41"/>
      <c r="ONH99" s="41"/>
      <c r="ONI99" s="41"/>
      <c r="ONJ99" s="41"/>
      <c r="ONK99" s="41"/>
      <c r="ONL99" s="41"/>
      <c r="ONM99" s="41"/>
      <c r="ONN99" s="41"/>
      <c r="ONO99" s="41"/>
      <c r="ONP99" s="41"/>
      <c r="ONQ99" s="41"/>
      <c r="ONR99" s="41"/>
      <c r="ONS99" s="41"/>
      <c r="ONT99" s="41"/>
      <c r="ONU99" s="41"/>
      <c r="ONV99" s="41"/>
      <c r="ONW99" s="41"/>
      <c r="ONX99" s="41"/>
      <c r="ONY99" s="41"/>
      <c r="ONZ99" s="41"/>
      <c r="OOA99" s="41"/>
      <c r="OOB99" s="41"/>
      <c r="OOC99" s="41"/>
      <c r="OOD99" s="41"/>
      <c r="OOE99" s="41"/>
      <c r="OOF99" s="41"/>
      <c r="OOG99" s="41"/>
      <c r="OOH99" s="41"/>
      <c r="OOI99" s="41"/>
      <c r="OOJ99" s="41"/>
      <c r="OOK99" s="41"/>
      <c r="OOL99" s="41"/>
      <c r="OOM99" s="41"/>
      <c r="OON99" s="41"/>
      <c r="OOO99" s="41"/>
      <c r="OOP99" s="41"/>
      <c r="OOQ99" s="41"/>
      <c r="OOR99" s="41"/>
      <c r="OOS99" s="41"/>
      <c r="OOT99" s="41"/>
      <c r="OOU99" s="41"/>
      <c r="OOV99" s="41"/>
      <c r="OOW99" s="41"/>
      <c r="OOX99" s="41"/>
      <c r="OOY99" s="41"/>
      <c r="OOZ99" s="41"/>
      <c r="OPA99" s="41"/>
      <c r="OPB99" s="41"/>
      <c r="OPC99" s="41"/>
      <c r="OPD99" s="41"/>
      <c r="OPE99" s="41"/>
      <c r="OPF99" s="41"/>
      <c r="OPG99" s="41"/>
      <c r="OPH99" s="41"/>
      <c r="OPI99" s="41"/>
      <c r="OPJ99" s="41"/>
      <c r="OPK99" s="41"/>
      <c r="OPL99" s="41"/>
      <c r="OPM99" s="41"/>
      <c r="OPN99" s="41"/>
      <c r="OPO99" s="41"/>
      <c r="OPP99" s="41"/>
      <c r="OPQ99" s="41"/>
      <c r="OPR99" s="41"/>
      <c r="OPS99" s="41"/>
      <c r="OPT99" s="41"/>
      <c r="OPU99" s="41"/>
      <c r="OPV99" s="41"/>
      <c r="OPW99" s="41"/>
      <c r="OPX99" s="41"/>
      <c r="OPY99" s="41"/>
      <c r="OPZ99" s="41"/>
      <c r="OQA99" s="41"/>
      <c r="OQB99" s="41"/>
      <c r="OQC99" s="41"/>
      <c r="OQD99" s="41"/>
      <c r="OQE99" s="41"/>
      <c r="OQF99" s="41"/>
      <c r="OQG99" s="41"/>
      <c r="OQH99" s="41"/>
      <c r="OQI99" s="41"/>
      <c r="OQJ99" s="41"/>
      <c r="OQK99" s="41"/>
      <c r="OQL99" s="41"/>
      <c r="OQM99" s="41"/>
      <c r="OQN99" s="41"/>
      <c r="OQO99" s="41"/>
      <c r="OQP99" s="41"/>
      <c r="OQQ99" s="41"/>
      <c r="OQR99" s="41"/>
      <c r="OQS99" s="41"/>
      <c r="OQT99" s="41"/>
      <c r="OQU99" s="41"/>
      <c r="OQV99" s="41"/>
      <c r="OQW99" s="41"/>
      <c r="OQX99" s="41"/>
      <c r="OQY99" s="41"/>
      <c r="OQZ99" s="41"/>
      <c r="ORA99" s="41"/>
      <c r="ORB99" s="41"/>
      <c r="ORC99" s="41"/>
      <c r="ORD99" s="41"/>
      <c r="ORE99" s="41"/>
      <c r="ORF99" s="41"/>
      <c r="ORG99" s="41"/>
      <c r="ORH99" s="41"/>
      <c r="ORI99" s="41"/>
      <c r="ORJ99" s="41"/>
      <c r="ORK99" s="41"/>
      <c r="ORL99" s="41"/>
      <c r="ORM99" s="41"/>
      <c r="ORN99" s="41"/>
      <c r="ORO99" s="41"/>
      <c r="ORP99" s="41"/>
      <c r="ORQ99" s="41"/>
      <c r="ORR99" s="41"/>
      <c r="ORS99" s="41"/>
      <c r="ORT99" s="41"/>
      <c r="ORU99" s="41"/>
      <c r="ORV99" s="41"/>
      <c r="ORW99" s="41"/>
      <c r="ORX99" s="41"/>
      <c r="ORY99" s="41"/>
      <c r="ORZ99" s="41"/>
      <c r="OSA99" s="41"/>
      <c r="OSB99" s="41"/>
      <c r="OSC99" s="41"/>
      <c r="OSD99" s="41"/>
      <c r="OSE99" s="41"/>
      <c r="OSF99" s="41"/>
      <c r="OSG99" s="41"/>
      <c r="OSH99" s="41"/>
      <c r="OSI99" s="41"/>
      <c r="OSJ99" s="41"/>
      <c r="OSK99" s="41"/>
      <c r="OSL99" s="41"/>
      <c r="OSM99" s="41"/>
      <c r="OSN99" s="41"/>
      <c r="OSO99" s="41"/>
      <c r="OSP99" s="41"/>
      <c r="OSQ99" s="41"/>
      <c r="OSR99" s="41"/>
      <c r="OSS99" s="41"/>
      <c r="OST99" s="41"/>
      <c r="OSU99" s="41"/>
      <c r="OSV99" s="41"/>
      <c r="OSW99" s="41"/>
      <c r="OSX99" s="41"/>
      <c r="OSY99" s="41"/>
      <c r="OSZ99" s="41"/>
      <c r="OTA99" s="41"/>
      <c r="OTB99" s="41"/>
      <c r="OTC99" s="41"/>
      <c r="OTD99" s="41"/>
      <c r="OTE99" s="41"/>
      <c r="OTF99" s="41"/>
      <c r="OTG99" s="41"/>
      <c r="OTH99" s="41"/>
      <c r="OTI99" s="41"/>
      <c r="OTJ99" s="41"/>
      <c r="OTK99" s="41"/>
      <c r="OTL99" s="41"/>
      <c r="OTM99" s="41"/>
      <c r="OTN99" s="41"/>
      <c r="OTO99" s="41"/>
      <c r="OTP99" s="41"/>
      <c r="OTQ99" s="41"/>
      <c r="OTR99" s="41"/>
      <c r="OTS99" s="41"/>
      <c r="OTT99" s="41"/>
      <c r="OTU99" s="41"/>
      <c r="OTV99" s="41"/>
      <c r="OTW99" s="41"/>
      <c r="OTX99" s="41"/>
      <c r="OTY99" s="41"/>
      <c r="OTZ99" s="41"/>
      <c r="OUA99" s="41"/>
      <c r="OUB99" s="41"/>
      <c r="OUC99" s="41"/>
      <c r="OUD99" s="41"/>
      <c r="OUE99" s="41"/>
      <c r="OUF99" s="41"/>
      <c r="OUG99" s="41"/>
      <c r="OUH99" s="41"/>
      <c r="OUI99" s="41"/>
      <c r="OUJ99" s="41"/>
      <c r="OUK99" s="41"/>
      <c r="OUL99" s="41"/>
      <c r="OUM99" s="41"/>
      <c r="OUN99" s="41"/>
      <c r="OUO99" s="41"/>
      <c r="OUP99" s="41"/>
      <c r="OUQ99" s="41"/>
      <c r="OUR99" s="41"/>
      <c r="OUS99" s="41"/>
      <c r="OUT99" s="41"/>
      <c r="OUU99" s="41"/>
      <c r="OUV99" s="41"/>
      <c r="OUW99" s="41"/>
      <c r="OUX99" s="41"/>
      <c r="OUY99" s="41"/>
      <c r="OUZ99" s="41"/>
      <c r="OVA99" s="41"/>
      <c r="OVB99" s="41"/>
      <c r="OVC99" s="41"/>
      <c r="OVD99" s="41"/>
      <c r="OVE99" s="41"/>
      <c r="OVF99" s="41"/>
      <c r="OVG99" s="41"/>
      <c r="OVH99" s="41"/>
      <c r="OVI99" s="41"/>
      <c r="OVJ99" s="41"/>
      <c r="OVK99" s="41"/>
      <c r="OVL99" s="41"/>
      <c r="OVM99" s="41"/>
      <c r="OVN99" s="41"/>
      <c r="OVO99" s="41"/>
      <c r="OVP99" s="41"/>
      <c r="OVQ99" s="41"/>
      <c r="OVR99" s="41"/>
      <c r="OVS99" s="41"/>
      <c r="OVT99" s="41"/>
      <c r="OVU99" s="41"/>
      <c r="OVV99" s="41"/>
      <c r="OVW99" s="41"/>
      <c r="OVX99" s="41"/>
      <c r="OVY99" s="41"/>
      <c r="OVZ99" s="41"/>
      <c r="OWA99" s="41"/>
      <c r="OWB99" s="41"/>
      <c r="OWC99" s="41"/>
      <c r="OWD99" s="41"/>
      <c r="OWE99" s="41"/>
      <c r="OWF99" s="41"/>
      <c r="OWG99" s="41"/>
      <c r="OWH99" s="41"/>
      <c r="OWI99" s="41"/>
      <c r="OWJ99" s="41"/>
      <c r="OWK99" s="41"/>
      <c r="OWL99" s="41"/>
      <c r="OWM99" s="41"/>
      <c r="OWN99" s="41"/>
      <c r="OWO99" s="41"/>
      <c r="OWP99" s="41"/>
      <c r="OWQ99" s="41"/>
      <c r="OWR99" s="41"/>
      <c r="OWS99" s="41"/>
      <c r="OWT99" s="41"/>
      <c r="OWU99" s="41"/>
      <c r="OWV99" s="41"/>
      <c r="OWW99" s="41"/>
      <c r="OWX99" s="41"/>
      <c r="OWY99" s="41"/>
      <c r="OWZ99" s="41"/>
      <c r="OXA99" s="41"/>
      <c r="OXB99" s="41"/>
      <c r="OXC99" s="41"/>
      <c r="OXD99" s="41"/>
      <c r="OXE99" s="41"/>
      <c r="OXF99" s="41"/>
      <c r="OXG99" s="41"/>
      <c r="OXH99" s="41"/>
      <c r="OXI99" s="41"/>
      <c r="OXJ99" s="41"/>
      <c r="OXK99" s="41"/>
      <c r="OXL99" s="41"/>
      <c r="OXM99" s="41"/>
      <c r="OXN99" s="41"/>
      <c r="OXO99" s="41"/>
      <c r="OXP99" s="41"/>
      <c r="OXQ99" s="41"/>
      <c r="OXR99" s="41"/>
      <c r="OXS99" s="41"/>
      <c r="OXT99" s="41"/>
      <c r="OXU99" s="41"/>
      <c r="OXV99" s="41"/>
      <c r="OXW99" s="41"/>
      <c r="OXX99" s="41"/>
      <c r="OXY99" s="41"/>
      <c r="OXZ99" s="41"/>
      <c r="OYA99" s="41"/>
      <c r="OYB99" s="41"/>
      <c r="OYC99" s="41"/>
      <c r="OYD99" s="41"/>
      <c r="OYE99" s="41"/>
      <c r="OYF99" s="41"/>
      <c r="OYG99" s="41"/>
      <c r="OYH99" s="41"/>
      <c r="OYI99" s="41"/>
      <c r="OYJ99" s="41"/>
      <c r="OYK99" s="41"/>
      <c r="OYL99" s="41"/>
      <c r="OYM99" s="41"/>
      <c r="OYN99" s="41"/>
      <c r="OYO99" s="41"/>
      <c r="OYP99" s="41"/>
      <c r="OYQ99" s="41"/>
      <c r="OYR99" s="41"/>
      <c r="OYS99" s="41"/>
      <c r="OYT99" s="41"/>
      <c r="OYU99" s="41"/>
      <c r="OYV99" s="41"/>
      <c r="OYW99" s="41"/>
      <c r="OYX99" s="41"/>
      <c r="OYY99" s="41"/>
      <c r="OYZ99" s="41"/>
      <c r="OZA99" s="41"/>
      <c r="OZB99" s="41"/>
      <c r="OZC99" s="41"/>
      <c r="OZD99" s="41"/>
      <c r="OZE99" s="41"/>
      <c r="OZF99" s="41"/>
      <c r="OZG99" s="41"/>
      <c r="OZH99" s="41"/>
      <c r="OZI99" s="41"/>
      <c r="OZJ99" s="41"/>
      <c r="OZK99" s="41"/>
      <c r="OZL99" s="41"/>
      <c r="OZM99" s="41"/>
      <c r="OZN99" s="41"/>
      <c r="OZO99" s="41"/>
      <c r="OZP99" s="41"/>
      <c r="OZQ99" s="41"/>
      <c r="OZR99" s="41"/>
      <c r="OZS99" s="41"/>
      <c r="OZT99" s="41"/>
      <c r="OZU99" s="41"/>
      <c r="OZV99" s="41"/>
      <c r="OZW99" s="41"/>
      <c r="OZX99" s="41"/>
      <c r="OZY99" s="41"/>
      <c r="OZZ99" s="41"/>
      <c r="PAA99" s="41"/>
      <c r="PAB99" s="41"/>
      <c r="PAC99" s="41"/>
      <c r="PAD99" s="41"/>
      <c r="PAE99" s="41"/>
      <c r="PAF99" s="41"/>
      <c r="PAG99" s="41"/>
      <c r="PAH99" s="41"/>
      <c r="PAI99" s="41"/>
      <c r="PAJ99" s="41"/>
      <c r="PAK99" s="41"/>
      <c r="PAL99" s="41"/>
      <c r="PAM99" s="41"/>
      <c r="PAN99" s="41"/>
      <c r="PAO99" s="41"/>
      <c r="PAP99" s="41"/>
      <c r="PAQ99" s="41"/>
      <c r="PAR99" s="41"/>
      <c r="PAS99" s="41"/>
      <c r="PAT99" s="41"/>
      <c r="PAU99" s="41"/>
      <c r="PAV99" s="41"/>
      <c r="PAW99" s="41"/>
      <c r="PAX99" s="41"/>
      <c r="PAY99" s="41"/>
      <c r="PAZ99" s="41"/>
      <c r="PBA99" s="41"/>
      <c r="PBB99" s="41"/>
      <c r="PBC99" s="41"/>
      <c r="PBD99" s="41"/>
      <c r="PBE99" s="41"/>
      <c r="PBF99" s="41"/>
      <c r="PBG99" s="41"/>
      <c r="PBH99" s="41"/>
      <c r="PBI99" s="41"/>
      <c r="PBJ99" s="41"/>
      <c r="PBK99" s="41"/>
      <c r="PBL99" s="41"/>
      <c r="PBM99" s="41"/>
      <c r="PBN99" s="41"/>
      <c r="PBO99" s="41"/>
      <c r="PBP99" s="41"/>
      <c r="PBQ99" s="41"/>
      <c r="PBR99" s="41"/>
      <c r="PBS99" s="41"/>
      <c r="PBT99" s="41"/>
      <c r="PBU99" s="41"/>
      <c r="PBV99" s="41"/>
      <c r="PBW99" s="41"/>
      <c r="PBX99" s="41"/>
      <c r="PBY99" s="41"/>
      <c r="PBZ99" s="41"/>
      <c r="PCA99" s="41"/>
      <c r="PCB99" s="41"/>
      <c r="PCC99" s="41"/>
      <c r="PCD99" s="41"/>
      <c r="PCE99" s="41"/>
      <c r="PCF99" s="41"/>
      <c r="PCG99" s="41"/>
      <c r="PCH99" s="41"/>
      <c r="PCI99" s="41"/>
      <c r="PCJ99" s="41"/>
      <c r="PCK99" s="41"/>
      <c r="PCL99" s="41"/>
      <c r="PCM99" s="41"/>
      <c r="PCN99" s="41"/>
      <c r="PCO99" s="41"/>
      <c r="PCP99" s="41"/>
      <c r="PCQ99" s="41"/>
      <c r="PCR99" s="41"/>
      <c r="PCS99" s="41"/>
      <c r="PCT99" s="41"/>
      <c r="PCU99" s="41"/>
      <c r="PCV99" s="41"/>
      <c r="PCW99" s="41"/>
      <c r="PCX99" s="41"/>
      <c r="PCY99" s="41"/>
      <c r="PCZ99" s="41"/>
      <c r="PDA99" s="41"/>
      <c r="PDB99" s="41"/>
      <c r="PDC99" s="41"/>
      <c r="PDD99" s="41"/>
      <c r="PDE99" s="41"/>
      <c r="PDF99" s="41"/>
      <c r="PDG99" s="41"/>
      <c r="PDH99" s="41"/>
      <c r="PDI99" s="41"/>
      <c r="PDJ99" s="41"/>
      <c r="PDK99" s="41"/>
      <c r="PDL99" s="41"/>
      <c r="PDM99" s="41"/>
      <c r="PDN99" s="41"/>
      <c r="PDO99" s="41"/>
      <c r="PDP99" s="41"/>
      <c r="PDQ99" s="41"/>
      <c r="PDR99" s="41"/>
      <c r="PDS99" s="41"/>
      <c r="PDT99" s="41"/>
      <c r="PDU99" s="41"/>
      <c r="PDV99" s="41"/>
      <c r="PDW99" s="41"/>
      <c r="PDX99" s="41"/>
      <c r="PDY99" s="41"/>
      <c r="PDZ99" s="41"/>
      <c r="PEA99" s="41"/>
      <c r="PEB99" s="41"/>
      <c r="PEC99" s="41"/>
      <c r="PED99" s="41"/>
      <c r="PEE99" s="41"/>
      <c r="PEF99" s="41"/>
      <c r="PEG99" s="41"/>
      <c r="PEH99" s="41"/>
      <c r="PEI99" s="41"/>
      <c r="PEJ99" s="41"/>
      <c r="PEK99" s="41"/>
      <c r="PEL99" s="41"/>
      <c r="PEM99" s="41"/>
      <c r="PEN99" s="41"/>
      <c r="PEO99" s="41"/>
      <c r="PEP99" s="41"/>
      <c r="PEQ99" s="41"/>
      <c r="PER99" s="41"/>
      <c r="PES99" s="41"/>
      <c r="PET99" s="41"/>
      <c r="PEU99" s="41"/>
      <c r="PEV99" s="41"/>
      <c r="PEW99" s="41"/>
      <c r="PEX99" s="41"/>
      <c r="PEY99" s="41"/>
      <c r="PEZ99" s="41"/>
      <c r="PFA99" s="41"/>
      <c r="PFB99" s="41"/>
      <c r="PFC99" s="41"/>
      <c r="PFD99" s="41"/>
      <c r="PFE99" s="41"/>
      <c r="PFF99" s="41"/>
      <c r="PFG99" s="41"/>
      <c r="PFH99" s="41"/>
      <c r="PFI99" s="41"/>
      <c r="PFJ99" s="41"/>
      <c r="PFK99" s="41"/>
      <c r="PFL99" s="41"/>
      <c r="PFM99" s="41"/>
      <c r="PFN99" s="41"/>
      <c r="PFO99" s="41"/>
      <c r="PFP99" s="41"/>
      <c r="PFQ99" s="41"/>
      <c r="PFR99" s="41"/>
      <c r="PFS99" s="41"/>
      <c r="PFT99" s="41"/>
      <c r="PFU99" s="41"/>
      <c r="PFV99" s="41"/>
      <c r="PFW99" s="41"/>
      <c r="PFX99" s="41"/>
      <c r="PFY99" s="41"/>
      <c r="PFZ99" s="41"/>
      <c r="PGA99" s="41"/>
      <c r="PGB99" s="41"/>
      <c r="PGC99" s="41"/>
      <c r="PGD99" s="41"/>
      <c r="PGE99" s="41"/>
      <c r="PGF99" s="41"/>
      <c r="PGG99" s="41"/>
      <c r="PGH99" s="41"/>
      <c r="PGI99" s="41"/>
      <c r="PGJ99" s="41"/>
      <c r="PGK99" s="41"/>
      <c r="PGL99" s="41"/>
      <c r="PGM99" s="41"/>
      <c r="PGN99" s="41"/>
      <c r="PGO99" s="41"/>
      <c r="PGP99" s="41"/>
      <c r="PGQ99" s="41"/>
      <c r="PGR99" s="41"/>
      <c r="PGS99" s="41"/>
      <c r="PGT99" s="41"/>
      <c r="PGU99" s="41"/>
      <c r="PGV99" s="41"/>
      <c r="PGW99" s="41"/>
      <c r="PGX99" s="41"/>
      <c r="PGY99" s="41"/>
      <c r="PGZ99" s="41"/>
      <c r="PHA99" s="41"/>
      <c r="PHB99" s="41"/>
      <c r="PHC99" s="41"/>
      <c r="PHD99" s="41"/>
      <c r="PHE99" s="41"/>
      <c r="PHF99" s="41"/>
      <c r="PHG99" s="41"/>
      <c r="PHH99" s="41"/>
      <c r="PHI99" s="41"/>
      <c r="PHJ99" s="41"/>
      <c r="PHK99" s="41"/>
      <c r="PHL99" s="41"/>
      <c r="PHM99" s="41"/>
      <c r="PHN99" s="41"/>
      <c r="PHO99" s="41"/>
      <c r="PHP99" s="41"/>
      <c r="PHQ99" s="41"/>
      <c r="PHR99" s="41"/>
      <c r="PHS99" s="41"/>
      <c r="PHT99" s="41"/>
      <c r="PHU99" s="41"/>
      <c r="PHV99" s="41"/>
      <c r="PHW99" s="41"/>
      <c r="PHX99" s="41"/>
      <c r="PHY99" s="41"/>
      <c r="PHZ99" s="41"/>
      <c r="PIA99" s="41"/>
      <c r="PIB99" s="41"/>
      <c r="PIC99" s="41"/>
      <c r="PID99" s="41"/>
      <c r="PIE99" s="41"/>
      <c r="PIF99" s="41"/>
      <c r="PIG99" s="41"/>
      <c r="PIH99" s="41"/>
      <c r="PII99" s="41"/>
      <c r="PIJ99" s="41"/>
      <c r="PIK99" s="41"/>
      <c r="PIL99" s="41"/>
      <c r="PIM99" s="41"/>
      <c r="PIN99" s="41"/>
      <c r="PIO99" s="41"/>
      <c r="PIP99" s="41"/>
      <c r="PIQ99" s="41"/>
      <c r="PIR99" s="41"/>
      <c r="PIS99" s="41"/>
      <c r="PIT99" s="41"/>
      <c r="PIU99" s="41"/>
      <c r="PIV99" s="41"/>
      <c r="PIW99" s="41"/>
      <c r="PIX99" s="41"/>
      <c r="PIY99" s="41"/>
      <c r="PIZ99" s="41"/>
      <c r="PJA99" s="41"/>
      <c r="PJB99" s="41"/>
      <c r="PJC99" s="41"/>
      <c r="PJD99" s="41"/>
      <c r="PJE99" s="41"/>
      <c r="PJF99" s="41"/>
      <c r="PJG99" s="41"/>
      <c r="PJH99" s="41"/>
      <c r="PJI99" s="41"/>
      <c r="PJJ99" s="41"/>
      <c r="PJK99" s="41"/>
      <c r="PJL99" s="41"/>
      <c r="PJM99" s="41"/>
      <c r="PJN99" s="41"/>
      <c r="PJO99" s="41"/>
      <c r="PJP99" s="41"/>
      <c r="PJQ99" s="41"/>
      <c r="PJR99" s="41"/>
      <c r="PJS99" s="41"/>
      <c r="PJT99" s="41"/>
      <c r="PJU99" s="41"/>
      <c r="PJV99" s="41"/>
      <c r="PJW99" s="41"/>
      <c r="PJX99" s="41"/>
      <c r="PJY99" s="41"/>
      <c r="PJZ99" s="41"/>
      <c r="PKA99" s="41"/>
      <c r="PKB99" s="41"/>
      <c r="PKC99" s="41"/>
      <c r="PKD99" s="41"/>
      <c r="PKE99" s="41"/>
      <c r="PKF99" s="41"/>
      <c r="PKG99" s="41"/>
      <c r="PKH99" s="41"/>
      <c r="PKI99" s="41"/>
      <c r="PKJ99" s="41"/>
      <c r="PKK99" s="41"/>
      <c r="PKL99" s="41"/>
      <c r="PKM99" s="41"/>
      <c r="PKN99" s="41"/>
      <c r="PKO99" s="41"/>
      <c r="PKP99" s="41"/>
      <c r="PKQ99" s="41"/>
      <c r="PKR99" s="41"/>
      <c r="PKS99" s="41"/>
      <c r="PKT99" s="41"/>
      <c r="PKU99" s="41"/>
      <c r="PKV99" s="41"/>
      <c r="PKW99" s="41"/>
      <c r="PKX99" s="41"/>
      <c r="PKY99" s="41"/>
      <c r="PKZ99" s="41"/>
      <c r="PLA99" s="41"/>
      <c r="PLB99" s="41"/>
      <c r="PLC99" s="41"/>
      <c r="PLD99" s="41"/>
      <c r="PLE99" s="41"/>
      <c r="PLF99" s="41"/>
      <c r="PLG99" s="41"/>
      <c r="PLH99" s="41"/>
      <c r="PLI99" s="41"/>
      <c r="PLJ99" s="41"/>
      <c r="PLK99" s="41"/>
      <c r="PLL99" s="41"/>
      <c r="PLM99" s="41"/>
      <c r="PLN99" s="41"/>
      <c r="PLO99" s="41"/>
      <c r="PLP99" s="41"/>
      <c r="PLQ99" s="41"/>
      <c r="PLR99" s="41"/>
      <c r="PLS99" s="41"/>
      <c r="PLT99" s="41"/>
      <c r="PLU99" s="41"/>
      <c r="PLV99" s="41"/>
      <c r="PLW99" s="41"/>
      <c r="PLX99" s="41"/>
      <c r="PLY99" s="41"/>
      <c r="PLZ99" s="41"/>
      <c r="PMA99" s="41"/>
      <c r="PMB99" s="41"/>
      <c r="PMC99" s="41"/>
      <c r="PMD99" s="41"/>
      <c r="PME99" s="41"/>
      <c r="PMF99" s="41"/>
      <c r="PMG99" s="41"/>
      <c r="PMH99" s="41"/>
      <c r="PMI99" s="41"/>
      <c r="PMJ99" s="41"/>
      <c r="PMK99" s="41"/>
      <c r="PML99" s="41"/>
      <c r="PMM99" s="41"/>
      <c r="PMN99" s="41"/>
      <c r="PMO99" s="41"/>
      <c r="PMP99" s="41"/>
      <c r="PMQ99" s="41"/>
      <c r="PMR99" s="41"/>
      <c r="PMS99" s="41"/>
      <c r="PMT99" s="41"/>
      <c r="PMU99" s="41"/>
      <c r="PMV99" s="41"/>
      <c r="PMW99" s="41"/>
      <c r="PMX99" s="41"/>
      <c r="PMY99" s="41"/>
      <c r="PMZ99" s="41"/>
      <c r="PNA99" s="41"/>
      <c r="PNB99" s="41"/>
      <c r="PNC99" s="41"/>
      <c r="PND99" s="41"/>
      <c r="PNE99" s="41"/>
      <c r="PNF99" s="41"/>
      <c r="PNG99" s="41"/>
      <c r="PNH99" s="41"/>
      <c r="PNI99" s="41"/>
      <c r="PNJ99" s="41"/>
      <c r="PNK99" s="41"/>
      <c r="PNL99" s="41"/>
      <c r="PNM99" s="41"/>
      <c r="PNN99" s="41"/>
      <c r="PNO99" s="41"/>
      <c r="PNP99" s="41"/>
      <c r="PNQ99" s="41"/>
      <c r="PNR99" s="41"/>
      <c r="PNS99" s="41"/>
      <c r="PNT99" s="41"/>
      <c r="PNU99" s="41"/>
      <c r="PNV99" s="41"/>
      <c r="PNW99" s="41"/>
      <c r="PNX99" s="41"/>
      <c r="PNY99" s="41"/>
      <c r="PNZ99" s="41"/>
      <c r="POA99" s="41"/>
      <c r="POB99" s="41"/>
      <c r="POC99" s="41"/>
      <c r="POD99" s="41"/>
      <c r="POE99" s="41"/>
      <c r="POF99" s="41"/>
      <c r="POG99" s="41"/>
      <c r="POH99" s="41"/>
      <c r="POI99" s="41"/>
      <c r="POJ99" s="41"/>
      <c r="POK99" s="41"/>
      <c r="POL99" s="41"/>
      <c r="POM99" s="41"/>
      <c r="PON99" s="41"/>
      <c r="POO99" s="41"/>
      <c r="POP99" s="41"/>
      <c r="POQ99" s="41"/>
      <c r="POR99" s="41"/>
      <c r="POS99" s="41"/>
      <c r="POT99" s="41"/>
      <c r="POU99" s="41"/>
      <c r="POV99" s="41"/>
      <c r="POW99" s="41"/>
      <c r="POX99" s="41"/>
      <c r="POY99" s="41"/>
      <c r="POZ99" s="41"/>
      <c r="PPA99" s="41"/>
      <c r="PPB99" s="41"/>
      <c r="PPC99" s="41"/>
      <c r="PPD99" s="41"/>
      <c r="PPE99" s="41"/>
      <c r="PPF99" s="41"/>
      <c r="PPG99" s="41"/>
      <c r="PPH99" s="41"/>
      <c r="PPI99" s="41"/>
      <c r="PPJ99" s="41"/>
      <c r="PPK99" s="41"/>
      <c r="PPL99" s="41"/>
      <c r="PPM99" s="41"/>
      <c r="PPN99" s="41"/>
      <c r="PPO99" s="41"/>
      <c r="PPP99" s="41"/>
      <c r="PPQ99" s="41"/>
      <c r="PPR99" s="41"/>
      <c r="PPS99" s="41"/>
      <c r="PPT99" s="41"/>
      <c r="PPU99" s="41"/>
      <c r="PPV99" s="41"/>
      <c r="PPW99" s="41"/>
      <c r="PPX99" s="41"/>
      <c r="PPY99" s="41"/>
      <c r="PPZ99" s="41"/>
      <c r="PQA99" s="41"/>
      <c r="PQB99" s="41"/>
      <c r="PQC99" s="41"/>
      <c r="PQD99" s="41"/>
      <c r="PQE99" s="41"/>
      <c r="PQF99" s="41"/>
      <c r="PQG99" s="41"/>
      <c r="PQH99" s="41"/>
      <c r="PQI99" s="41"/>
      <c r="PQJ99" s="41"/>
      <c r="PQK99" s="41"/>
      <c r="PQL99" s="41"/>
      <c r="PQM99" s="41"/>
      <c r="PQN99" s="41"/>
      <c r="PQO99" s="41"/>
      <c r="PQP99" s="41"/>
      <c r="PQQ99" s="41"/>
      <c r="PQR99" s="41"/>
      <c r="PQS99" s="41"/>
      <c r="PQT99" s="41"/>
      <c r="PQU99" s="41"/>
      <c r="PQV99" s="41"/>
      <c r="PQW99" s="41"/>
      <c r="PQX99" s="41"/>
      <c r="PQY99" s="41"/>
      <c r="PQZ99" s="41"/>
      <c r="PRA99" s="41"/>
      <c r="PRB99" s="41"/>
      <c r="PRC99" s="41"/>
      <c r="PRD99" s="41"/>
      <c r="PRE99" s="41"/>
      <c r="PRF99" s="41"/>
      <c r="PRG99" s="41"/>
      <c r="PRH99" s="41"/>
      <c r="PRI99" s="41"/>
      <c r="PRJ99" s="41"/>
      <c r="PRK99" s="41"/>
      <c r="PRL99" s="41"/>
      <c r="PRM99" s="41"/>
      <c r="PRN99" s="41"/>
      <c r="PRO99" s="41"/>
      <c r="PRP99" s="41"/>
      <c r="PRQ99" s="41"/>
      <c r="PRR99" s="41"/>
      <c r="PRS99" s="41"/>
      <c r="PRT99" s="41"/>
      <c r="PRU99" s="41"/>
      <c r="PRV99" s="41"/>
      <c r="PRW99" s="41"/>
      <c r="PRX99" s="41"/>
      <c r="PRY99" s="41"/>
      <c r="PRZ99" s="41"/>
      <c r="PSA99" s="41"/>
      <c r="PSB99" s="41"/>
      <c r="PSC99" s="41"/>
      <c r="PSD99" s="41"/>
      <c r="PSE99" s="41"/>
      <c r="PSF99" s="41"/>
      <c r="PSG99" s="41"/>
      <c r="PSH99" s="41"/>
      <c r="PSI99" s="41"/>
      <c r="PSJ99" s="41"/>
      <c r="PSK99" s="41"/>
      <c r="PSL99" s="41"/>
      <c r="PSM99" s="41"/>
      <c r="PSN99" s="41"/>
      <c r="PSO99" s="41"/>
      <c r="PSP99" s="41"/>
      <c r="PSQ99" s="41"/>
      <c r="PSR99" s="41"/>
      <c r="PSS99" s="41"/>
      <c r="PST99" s="41"/>
      <c r="PSU99" s="41"/>
      <c r="PSV99" s="41"/>
      <c r="PSW99" s="41"/>
      <c r="PSX99" s="41"/>
      <c r="PSY99" s="41"/>
      <c r="PSZ99" s="41"/>
      <c r="PTA99" s="41"/>
      <c r="PTB99" s="41"/>
      <c r="PTC99" s="41"/>
      <c r="PTD99" s="41"/>
      <c r="PTE99" s="41"/>
      <c r="PTF99" s="41"/>
      <c r="PTG99" s="41"/>
      <c r="PTH99" s="41"/>
      <c r="PTI99" s="41"/>
      <c r="PTJ99" s="41"/>
      <c r="PTK99" s="41"/>
      <c r="PTL99" s="41"/>
      <c r="PTM99" s="41"/>
      <c r="PTN99" s="41"/>
      <c r="PTO99" s="41"/>
      <c r="PTP99" s="41"/>
      <c r="PTQ99" s="41"/>
      <c r="PTR99" s="41"/>
      <c r="PTS99" s="41"/>
      <c r="PTT99" s="41"/>
      <c r="PTU99" s="41"/>
      <c r="PTV99" s="41"/>
      <c r="PTW99" s="41"/>
      <c r="PTX99" s="41"/>
      <c r="PTY99" s="41"/>
      <c r="PTZ99" s="41"/>
      <c r="PUA99" s="41"/>
      <c r="PUB99" s="41"/>
      <c r="PUC99" s="41"/>
      <c r="PUD99" s="41"/>
      <c r="PUE99" s="41"/>
      <c r="PUF99" s="41"/>
      <c r="PUG99" s="41"/>
      <c r="PUH99" s="41"/>
      <c r="PUI99" s="41"/>
      <c r="PUJ99" s="41"/>
      <c r="PUK99" s="41"/>
      <c r="PUL99" s="41"/>
      <c r="PUM99" s="41"/>
      <c r="PUN99" s="41"/>
      <c r="PUO99" s="41"/>
      <c r="PUP99" s="41"/>
      <c r="PUQ99" s="41"/>
      <c r="PUR99" s="41"/>
      <c r="PUS99" s="41"/>
      <c r="PUT99" s="41"/>
      <c r="PUU99" s="41"/>
      <c r="PUV99" s="41"/>
      <c r="PUW99" s="41"/>
      <c r="PUX99" s="41"/>
      <c r="PUY99" s="41"/>
      <c r="PUZ99" s="41"/>
      <c r="PVA99" s="41"/>
      <c r="PVB99" s="41"/>
      <c r="PVC99" s="41"/>
      <c r="PVD99" s="41"/>
      <c r="PVE99" s="41"/>
      <c r="PVF99" s="41"/>
      <c r="PVG99" s="41"/>
      <c r="PVH99" s="41"/>
      <c r="PVI99" s="41"/>
      <c r="PVJ99" s="41"/>
      <c r="PVK99" s="41"/>
      <c r="PVL99" s="41"/>
      <c r="PVM99" s="41"/>
      <c r="PVN99" s="41"/>
      <c r="PVO99" s="41"/>
      <c r="PVP99" s="41"/>
      <c r="PVQ99" s="41"/>
      <c r="PVR99" s="41"/>
      <c r="PVS99" s="41"/>
      <c r="PVT99" s="41"/>
      <c r="PVU99" s="41"/>
      <c r="PVV99" s="41"/>
      <c r="PVW99" s="41"/>
      <c r="PVX99" s="41"/>
      <c r="PVY99" s="41"/>
      <c r="PVZ99" s="41"/>
      <c r="PWA99" s="41"/>
      <c r="PWB99" s="41"/>
      <c r="PWC99" s="41"/>
      <c r="PWD99" s="41"/>
      <c r="PWE99" s="41"/>
      <c r="PWF99" s="41"/>
      <c r="PWG99" s="41"/>
      <c r="PWH99" s="41"/>
      <c r="PWI99" s="41"/>
      <c r="PWJ99" s="41"/>
      <c r="PWK99" s="41"/>
      <c r="PWL99" s="41"/>
      <c r="PWM99" s="41"/>
      <c r="PWN99" s="41"/>
      <c r="PWO99" s="41"/>
      <c r="PWP99" s="41"/>
      <c r="PWQ99" s="41"/>
      <c r="PWR99" s="41"/>
      <c r="PWS99" s="41"/>
      <c r="PWT99" s="41"/>
      <c r="PWU99" s="41"/>
      <c r="PWV99" s="41"/>
      <c r="PWW99" s="41"/>
      <c r="PWX99" s="41"/>
      <c r="PWY99" s="41"/>
      <c r="PWZ99" s="41"/>
      <c r="PXA99" s="41"/>
      <c r="PXB99" s="41"/>
      <c r="PXC99" s="41"/>
      <c r="PXD99" s="41"/>
      <c r="PXE99" s="41"/>
      <c r="PXF99" s="41"/>
      <c r="PXG99" s="41"/>
      <c r="PXH99" s="41"/>
      <c r="PXI99" s="41"/>
      <c r="PXJ99" s="41"/>
      <c r="PXK99" s="41"/>
      <c r="PXL99" s="41"/>
      <c r="PXM99" s="41"/>
      <c r="PXN99" s="41"/>
      <c r="PXO99" s="41"/>
      <c r="PXP99" s="41"/>
      <c r="PXQ99" s="41"/>
      <c r="PXR99" s="41"/>
      <c r="PXS99" s="41"/>
      <c r="PXT99" s="41"/>
      <c r="PXU99" s="41"/>
      <c r="PXV99" s="41"/>
      <c r="PXW99" s="41"/>
      <c r="PXX99" s="41"/>
      <c r="PXY99" s="41"/>
      <c r="PXZ99" s="41"/>
      <c r="PYA99" s="41"/>
      <c r="PYB99" s="41"/>
      <c r="PYC99" s="41"/>
      <c r="PYD99" s="41"/>
      <c r="PYE99" s="41"/>
      <c r="PYF99" s="41"/>
      <c r="PYG99" s="41"/>
      <c r="PYH99" s="41"/>
      <c r="PYI99" s="41"/>
      <c r="PYJ99" s="41"/>
      <c r="PYK99" s="41"/>
      <c r="PYL99" s="41"/>
      <c r="PYM99" s="41"/>
      <c r="PYN99" s="41"/>
      <c r="PYO99" s="41"/>
      <c r="PYP99" s="41"/>
      <c r="PYQ99" s="41"/>
      <c r="PYR99" s="41"/>
      <c r="PYS99" s="41"/>
      <c r="PYT99" s="41"/>
      <c r="PYU99" s="41"/>
      <c r="PYV99" s="41"/>
      <c r="PYW99" s="41"/>
      <c r="PYX99" s="41"/>
      <c r="PYY99" s="41"/>
      <c r="PYZ99" s="41"/>
      <c r="PZA99" s="41"/>
      <c r="PZB99" s="41"/>
      <c r="PZC99" s="41"/>
      <c r="PZD99" s="41"/>
      <c r="PZE99" s="41"/>
      <c r="PZF99" s="41"/>
      <c r="PZG99" s="41"/>
      <c r="PZH99" s="41"/>
      <c r="PZI99" s="41"/>
      <c r="PZJ99" s="41"/>
      <c r="PZK99" s="41"/>
      <c r="PZL99" s="41"/>
      <c r="PZM99" s="41"/>
      <c r="PZN99" s="41"/>
      <c r="PZO99" s="41"/>
      <c r="PZP99" s="41"/>
      <c r="PZQ99" s="41"/>
      <c r="PZR99" s="41"/>
      <c r="PZS99" s="41"/>
      <c r="PZT99" s="41"/>
      <c r="PZU99" s="41"/>
      <c r="PZV99" s="41"/>
      <c r="PZW99" s="41"/>
      <c r="PZX99" s="41"/>
      <c r="PZY99" s="41"/>
      <c r="PZZ99" s="41"/>
      <c r="QAA99" s="41"/>
      <c r="QAB99" s="41"/>
      <c r="QAC99" s="41"/>
      <c r="QAD99" s="41"/>
      <c r="QAE99" s="41"/>
      <c r="QAF99" s="41"/>
      <c r="QAG99" s="41"/>
      <c r="QAH99" s="41"/>
      <c r="QAI99" s="41"/>
      <c r="QAJ99" s="41"/>
      <c r="QAK99" s="41"/>
      <c r="QAL99" s="41"/>
      <c r="QAM99" s="41"/>
      <c r="QAN99" s="41"/>
      <c r="QAO99" s="41"/>
      <c r="QAP99" s="41"/>
      <c r="QAQ99" s="41"/>
      <c r="QAR99" s="41"/>
      <c r="QAS99" s="41"/>
      <c r="QAT99" s="41"/>
      <c r="QAU99" s="41"/>
      <c r="QAV99" s="41"/>
      <c r="QAW99" s="41"/>
      <c r="QAX99" s="41"/>
      <c r="QAY99" s="41"/>
      <c r="QAZ99" s="41"/>
      <c r="QBA99" s="41"/>
      <c r="QBB99" s="41"/>
      <c r="QBC99" s="41"/>
      <c r="QBD99" s="41"/>
      <c r="QBE99" s="41"/>
      <c r="QBF99" s="41"/>
      <c r="QBG99" s="41"/>
      <c r="QBH99" s="41"/>
      <c r="QBI99" s="41"/>
      <c r="QBJ99" s="41"/>
      <c r="QBK99" s="41"/>
      <c r="QBL99" s="41"/>
      <c r="QBM99" s="41"/>
      <c r="QBN99" s="41"/>
      <c r="QBO99" s="41"/>
      <c r="QBP99" s="41"/>
      <c r="QBQ99" s="41"/>
      <c r="QBR99" s="41"/>
      <c r="QBS99" s="41"/>
      <c r="QBT99" s="41"/>
      <c r="QBU99" s="41"/>
      <c r="QBV99" s="41"/>
      <c r="QBW99" s="41"/>
      <c r="QBX99" s="41"/>
      <c r="QBY99" s="41"/>
      <c r="QBZ99" s="41"/>
      <c r="QCA99" s="41"/>
      <c r="QCB99" s="41"/>
      <c r="QCC99" s="41"/>
      <c r="QCD99" s="41"/>
      <c r="QCE99" s="41"/>
      <c r="QCF99" s="41"/>
      <c r="QCG99" s="41"/>
      <c r="QCH99" s="41"/>
      <c r="QCI99" s="41"/>
      <c r="QCJ99" s="41"/>
      <c r="QCK99" s="41"/>
      <c r="QCL99" s="41"/>
      <c r="QCM99" s="41"/>
      <c r="QCN99" s="41"/>
      <c r="QCO99" s="41"/>
      <c r="QCP99" s="41"/>
      <c r="QCQ99" s="41"/>
      <c r="QCR99" s="41"/>
      <c r="QCS99" s="41"/>
      <c r="QCT99" s="41"/>
      <c r="QCU99" s="41"/>
      <c r="QCV99" s="41"/>
      <c r="QCW99" s="41"/>
      <c r="QCX99" s="41"/>
      <c r="QCY99" s="41"/>
      <c r="QCZ99" s="41"/>
      <c r="QDA99" s="41"/>
      <c r="QDB99" s="41"/>
      <c r="QDC99" s="41"/>
      <c r="QDD99" s="41"/>
      <c r="QDE99" s="41"/>
      <c r="QDF99" s="41"/>
      <c r="QDG99" s="41"/>
      <c r="QDH99" s="41"/>
      <c r="QDI99" s="41"/>
      <c r="QDJ99" s="41"/>
      <c r="QDK99" s="41"/>
      <c r="QDL99" s="41"/>
      <c r="QDM99" s="41"/>
      <c r="QDN99" s="41"/>
      <c r="QDO99" s="41"/>
      <c r="QDP99" s="41"/>
      <c r="QDQ99" s="41"/>
      <c r="QDR99" s="41"/>
      <c r="QDS99" s="41"/>
      <c r="QDT99" s="41"/>
      <c r="QDU99" s="41"/>
      <c r="QDV99" s="41"/>
      <c r="QDW99" s="41"/>
      <c r="QDX99" s="41"/>
      <c r="QDY99" s="41"/>
      <c r="QDZ99" s="41"/>
      <c r="QEA99" s="41"/>
      <c r="QEB99" s="41"/>
      <c r="QEC99" s="41"/>
      <c r="QED99" s="41"/>
      <c r="QEE99" s="41"/>
      <c r="QEF99" s="41"/>
      <c r="QEG99" s="41"/>
      <c r="QEH99" s="41"/>
      <c r="QEI99" s="41"/>
      <c r="QEJ99" s="41"/>
      <c r="QEK99" s="41"/>
      <c r="QEL99" s="41"/>
      <c r="QEM99" s="41"/>
      <c r="QEN99" s="41"/>
      <c r="QEO99" s="41"/>
      <c r="QEP99" s="41"/>
      <c r="QEQ99" s="41"/>
      <c r="QER99" s="41"/>
      <c r="QES99" s="41"/>
      <c r="QET99" s="41"/>
      <c r="QEU99" s="41"/>
      <c r="QEV99" s="41"/>
      <c r="QEW99" s="41"/>
      <c r="QEX99" s="41"/>
      <c r="QEY99" s="41"/>
      <c r="QEZ99" s="41"/>
      <c r="QFA99" s="41"/>
      <c r="QFB99" s="41"/>
      <c r="QFC99" s="41"/>
      <c r="QFD99" s="41"/>
      <c r="QFE99" s="41"/>
      <c r="QFF99" s="41"/>
      <c r="QFG99" s="41"/>
      <c r="QFH99" s="41"/>
      <c r="QFI99" s="41"/>
      <c r="QFJ99" s="41"/>
      <c r="QFK99" s="41"/>
      <c r="QFL99" s="41"/>
      <c r="QFM99" s="41"/>
      <c r="QFN99" s="41"/>
      <c r="QFO99" s="41"/>
      <c r="QFP99" s="41"/>
      <c r="QFQ99" s="41"/>
      <c r="QFR99" s="41"/>
      <c r="QFS99" s="41"/>
      <c r="QFT99" s="41"/>
      <c r="QFU99" s="41"/>
      <c r="QFV99" s="41"/>
      <c r="QFW99" s="41"/>
      <c r="QFX99" s="41"/>
      <c r="QFY99" s="41"/>
      <c r="QFZ99" s="41"/>
      <c r="QGA99" s="41"/>
      <c r="QGB99" s="41"/>
      <c r="QGC99" s="41"/>
      <c r="QGD99" s="41"/>
      <c r="QGE99" s="41"/>
      <c r="QGF99" s="41"/>
      <c r="QGG99" s="41"/>
      <c r="QGH99" s="41"/>
      <c r="QGI99" s="41"/>
      <c r="QGJ99" s="41"/>
      <c r="QGK99" s="41"/>
      <c r="QGL99" s="41"/>
      <c r="QGM99" s="41"/>
      <c r="QGN99" s="41"/>
      <c r="QGO99" s="41"/>
      <c r="QGP99" s="41"/>
      <c r="QGQ99" s="41"/>
      <c r="QGR99" s="41"/>
      <c r="QGS99" s="41"/>
      <c r="QGT99" s="41"/>
      <c r="QGU99" s="41"/>
      <c r="QGV99" s="41"/>
      <c r="QGW99" s="41"/>
      <c r="QGX99" s="41"/>
      <c r="QGY99" s="41"/>
      <c r="QGZ99" s="41"/>
      <c r="QHA99" s="41"/>
      <c r="QHB99" s="41"/>
      <c r="QHC99" s="41"/>
      <c r="QHD99" s="41"/>
      <c r="QHE99" s="41"/>
      <c r="QHF99" s="41"/>
      <c r="QHG99" s="41"/>
      <c r="QHH99" s="41"/>
      <c r="QHI99" s="41"/>
      <c r="QHJ99" s="41"/>
      <c r="QHK99" s="41"/>
      <c r="QHL99" s="41"/>
      <c r="QHM99" s="41"/>
      <c r="QHN99" s="41"/>
      <c r="QHO99" s="41"/>
      <c r="QHP99" s="41"/>
      <c r="QHQ99" s="41"/>
      <c r="QHR99" s="41"/>
      <c r="QHS99" s="41"/>
      <c r="QHT99" s="41"/>
      <c r="QHU99" s="41"/>
      <c r="QHV99" s="41"/>
      <c r="QHW99" s="41"/>
      <c r="QHX99" s="41"/>
      <c r="QHY99" s="41"/>
      <c r="QHZ99" s="41"/>
      <c r="QIA99" s="41"/>
      <c r="QIB99" s="41"/>
      <c r="QIC99" s="41"/>
      <c r="QID99" s="41"/>
      <c r="QIE99" s="41"/>
      <c r="QIF99" s="41"/>
      <c r="QIG99" s="41"/>
      <c r="QIH99" s="41"/>
      <c r="QII99" s="41"/>
      <c r="QIJ99" s="41"/>
      <c r="QIK99" s="41"/>
      <c r="QIL99" s="41"/>
      <c r="QIM99" s="41"/>
      <c r="QIN99" s="41"/>
      <c r="QIO99" s="41"/>
      <c r="QIP99" s="41"/>
      <c r="QIQ99" s="41"/>
      <c r="QIR99" s="41"/>
      <c r="QIS99" s="41"/>
      <c r="QIT99" s="41"/>
      <c r="QIU99" s="41"/>
      <c r="QIV99" s="41"/>
      <c r="QIW99" s="41"/>
      <c r="QIX99" s="41"/>
      <c r="QIY99" s="41"/>
      <c r="QIZ99" s="41"/>
      <c r="QJA99" s="41"/>
      <c r="QJB99" s="41"/>
      <c r="QJC99" s="41"/>
      <c r="QJD99" s="41"/>
      <c r="QJE99" s="41"/>
      <c r="QJF99" s="41"/>
      <c r="QJG99" s="41"/>
      <c r="QJH99" s="41"/>
      <c r="QJI99" s="41"/>
      <c r="QJJ99" s="41"/>
      <c r="QJK99" s="41"/>
      <c r="QJL99" s="41"/>
      <c r="QJM99" s="41"/>
      <c r="QJN99" s="41"/>
      <c r="QJO99" s="41"/>
      <c r="QJP99" s="41"/>
      <c r="QJQ99" s="41"/>
      <c r="QJR99" s="41"/>
      <c r="QJS99" s="41"/>
      <c r="QJT99" s="41"/>
      <c r="QJU99" s="41"/>
      <c r="QJV99" s="41"/>
      <c r="QJW99" s="41"/>
      <c r="QJX99" s="41"/>
      <c r="QJY99" s="41"/>
      <c r="QJZ99" s="41"/>
      <c r="QKA99" s="41"/>
      <c r="QKB99" s="41"/>
      <c r="QKC99" s="41"/>
      <c r="QKD99" s="41"/>
      <c r="QKE99" s="41"/>
      <c r="QKF99" s="41"/>
      <c r="QKG99" s="41"/>
      <c r="QKH99" s="41"/>
      <c r="QKI99" s="41"/>
      <c r="QKJ99" s="41"/>
      <c r="QKK99" s="41"/>
      <c r="QKL99" s="41"/>
      <c r="QKM99" s="41"/>
      <c r="QKN99" s="41"/>
      <c r="QKO99" s="41"/>
      <c r="QKP99" s="41"/>
      <c r="QKQ99" s="41"/>
      <c r="QKR99" s="41"/>
      <c r="QKS99" s="41"/>
      <c r="QKT99" s="41"/>
      <c r="QKU99" s="41"/>
      <c r="QKV99" s="41"/>
      <c r="QKW99" s="41"/>
      <c r="QKX99" s="41"/>
      <c r="QKY99" s="41"/>
      <c r="QKZ99" s="41"/>
      <c r="QLA99" s="41"/>
      <c r="QLB99" s="41"/>
      <c r="QLC99" s="41"/>
      <c r="QLD99" s="41"/>
      <c r="QLE99" s="41"/>
      <c r="QLF99" s="41"/>
      <c r="QLG99" s="41"/>
      <c r="QLH99" s="41"/>
      <c r="QLI99" s="41"/>
      <c r="QLJ99" s="41"/>
      <c r="QLK99" s="41"/>
      <c r="QLL99" s="41"/>
      <c r="QLM99" s="41"/>
      <c r="QLN99" s="41"/>
      <c r="QLO99" s="41"/>
      <c r="QLP99" s="41"/>
      <c r="QLQ99" s="41"/>
      <c r="QLR99" s="41"/>
      <c r="QLS99" s="41"/>
      <c r="QLT99" s="41"/>
      <c r="QLU99" s="41"/>
      <c r="QLV99" s="41"/>
      <c r="QLW99" s="41"/>
      <c r="QLX99" s="41"/>
      <c r="QLY99" s="41"/>
      <c r="QLZ99" s="41"/>
      <c r="QMA99" s="41"/>
      <c r="QMB99" s="41"/>
      <c r="QMC99" s="41"/>
      <c r="QMD99" s="41"/>
      <c r="QME99" s="41"/>
      <c r="QMF99" s="41"/>
      <c r="QMG99" s="41"/>
      <c r="QMH99" s="41"/>
      <c r="QMI99" s="41"/>
      <c r="QMJ99" s="41"/>
      <c r="QMK99" s="41"/>
      <c r="QML99" s="41"/>
      <c r="QMM99" s="41"/>
      <c r="QMN99" s="41"/>
      <c r="QMO99" s="41"/>
      <c r="QMP99" s="41"/>
      <c r="QMQ99" s="41"/>
      <c r="QMR99" s="41"/>
      <c r="QMS99" s="41"/>
      <c r="QMT99" s="41"/>
      <c r="QMU99" s="41"/>
      <c r="QMV99" s="41"/>
      <c r="QMW99" s="41"/>
      <c r="QMX99" s="41"/>
      <c r="QMY99" s="41"/>
      <c r="QMZ99" s="41"/>
      <c r="QNA99" s="41"/>
      <c r="QNB99" s="41"/>
      <c r="QNC99" s="41"/>
      <c r="QND99" s="41"/>
      <c r="QNE99" s="41"/>
      <c r="QNF99" s="41"/>
      <c r="QNG99" s="41"/>
      <c r="QNH99" s="41"/>
      <c r="QNI99" s="41"/>
      <c r="QNJ99" s="41"/>
      <c r="QNK99" s="41"/>
      <c r="QNL99" s="41"/>
      <c r="QNM99" s="41"/>
      <c r="QNN99" s="41"/>
      <c r="QNO99" s="41"/>
      <c r="QNP99" s="41"/>
      <c r="QNQ99" s="41"/>
      <c r="QNR99" s="41"/>
      <c r="QNS99" s="41"/>
      <c r="QNT99" s="41"/>
      <c r="QNU99" s="41"/>
      <c r="QNV99" s="41"/>
      <c r="QNW99" s="41"/>
      <c r="QNX99" s="41"/>
      <c r="QNY99" s="41"/>
      <c r="QNZ99" s="41"/>
      <c r="QOA99" s="41"/>
      <c r="QOB99" s="41"/>
      <c r="QOC99" s="41"/>
      <c r="QOD99" s="41"/>
      <c r="QOE99" s="41"/>
      <c r="QOF99" s="41"/>
      <c r="QOG99" s="41"/>
      <c r="QOH99" s="41"/>
      <c r="QOI99" s="41"/>
      <c r="QOJ99" s="41"/>
      <c r="QOK99" s="41"/>
      <c r="QOL99" s="41"/>
      <c r="QOM99" s="41"/>
      <c r="QON99" s="41"/>
      <c r="QOO99" s="41"/>
      <c r="QOP99" s="41"/>
      <c r="QOQ99" s="41"/>
      <c r="QOR99" s="41"/>
      <c r="QOS99" s="41"/>
      <c r="QOT99" s="41"/>
      <c r="QOU99" s="41"/>
      <c r="QOV99" s="41"/>
      <c r="QOW99" s="41"/>
      <c r="QOX99" s="41"/>
      <c r="QOY99" s="41"/>
      <c r="QOZ99" s="41"/>
      <c r="QPA99" s="41"/>
      <c r="QPB99" s="41"/>
      <c r="QPC99" s="41"/>
      <c r="QPD99" s="41"/>
      <c r="QPE99" s="41"/>
      <c r="QPF99" s="41"/>
      <c r="QPG99" s="41"/>
      <c r="QPH99" s="41"/>
      <c r="QPI99" s="41"/>
      <c r="QPJ99" s="41"/>
      <c r="QPK99" s="41"/>
      <c r="QPL99" s="41"/>
      <c r="QPM99" s="41"/>
      <c r="QPN99" s="41"/>
      <c r="QPO99" s="41"/>
      <c r="QPP99" s="41"/>
      <c r="QPQ99" s="41"/>
      <c r="QPR99" s="41"/>
      <c r="QPS99" s="41"/>
      <c r="QPT99" s="41"/>
      <c r="QPU99" s="41"/>
      <c r="QPV99" s="41"/>
      <c r="QPW99" s="41"/>
      <c r="QPX99" s="41"/>
      <c r="QPY99" s="41"/>
      <c r="QPZ99" s="41"/>
      <c r="QQA99" s="41"/>
      <c r="QQB99" s="41"/>
      <c r="QQC99" s="41"/>
      <c r="QQD99" s="41"/>
      <c r="QQE99" s="41"/>
      <c r="QQF99" s="41"/>
      <c r="QQG99" s="41"/>
      <c r="QQH99" s="41"/>
      <c r="QQI99" s="41"/>
      <c r="QQJ99" s="41"/>
      <c r="QQK99" s="41"/>
      <c r="QQL99" s="41"/>
      <c r="QQM99" s="41"/>
      <c r="QQN99" s="41"/>
      <c r="QQO99" s="41"/>
      <c r="QQP99" s="41"/>
      <c r="QQQ99" s="41"/>
      <c r="QQR99" s="41"/>
      <c r="QQS99" s="41"/>
      <c r="QQT99" s="41"/>
      <c r="QQU99" s="41"/>
      <c r="QQV99" s="41"/>
      <c r="QQW99" s="41"/>
      <c r="QQX99" s="41"/>
      <c r="QQY99" s="41"/>
      <c r="QQZ99" s="41"/>
      <c r="QRA99" s="41"/>
      <c r="QRB99" s="41"/>
      <c r="QRC99" s="41"/>
      <c r="QRD99" s="41"/>
      <c r="QRE99" s="41"/>
      <c r="QRF99" s="41"/>
      <c r="QRG99" s="41"/>
      <c r="QRH99" s="41"/>
      <c r="QRI99" s="41"/>
      <c r="QRJ99" s="41"/>
      <c r="QRK99" s="41"/>
      <c r="QRL99" s="41"/>
      <c r="QRM99" s="41"/>
      <c r="QRN99" s="41"/>
      <c r="QRO99" s="41"/>
      <c r="QRP99" s="41"/>
      <c r="QRQ99" s="41"/>
      <c r="QRR99" s="41"/>
      <c r="QRS99" s="41"/>
      <c r="QRT99" s="41"/>
      <c r="QRU99" s="41"/>
      <c r="QRV99" s="41"/>
      <c r="QRW99" s="41"/>
      <c r="QRX99" s="41"/>
      <c r="QRY99" s="41"/>
      <c r="QRZ99" s="41"/>
      <c r="QSA99" s="41"/>
      <c r="QSB99" s="41"/>
      <c r="QSC99" s="41"/>
      <c r="QSD99" s="41"/>
      <c r="QSE99" s="41"/>
      <c r="QSF99" s="41"/>
      <c r="QSG99" s="41"/>
      <c r="QSH99" s="41"/>
      <c r="QSI99" s="41"/>
      <c r="QSJ99" s="41"/>
      <c r="QSK99" s="41"/>
      <c r="QSL99" s="41"/>
      <c r="QSM99" s="41"/>
      <c r="QSN99" s="41"/>
      <c r="QSO99" s="41"/>
      <c r="QSP99" s="41"/>
      <c r="QSQ99" s="41"/>
      <c r="QSR99" s="41"/>
      <c r="QSS99" s="41"/>
      <c r="QST99" s="41"/>
      <c r="QSU99" s="41"/>
      <c r="QSV99" s="41"/>
      <c r="QSW99" s="41"/>
      <c r="QSX99" s="41"/>
      <c r="QSY99" s="41"/>
      <c r="QSZ99" s="41"/>
      <c r="QTA99" s="41"/>
      <c r="QTB99" s="41"/>
      <c r="QTC99" s="41"/>
      <c r="QTD99" s="41"/>
      <c r="QTE99" s="41"/>
      <c r="QTF99" s="41"/>
      <c r="QTG99" s="41"/>
      <c r="QTH99" s="41"/>
      <c r="QTI99" s="41"/>
      <c r="QTJ99" s="41"/>
      <c r="QTK99" s="41"/>
      <c r="QTL99" s="41"/>
      <c r="QTM99" s="41"/>
      <c r="QTN99" s="41"/>
      <c r="QTO99" s="41"/>
      <c r="QTP99" s="41"/>
      <c r="QTQ99" s="41"/>
      <c r="QTR99" s="41"/>
      <c r="QTS99" s="41"/>
      <c r="QTT99" s="41"/>
      <c r="QTU99" s="41"/>
      <c r="QTV99" s="41"/>
      <c r="QTW99" s="41"/>
      <c r="QTX99" s="41"/>
      <c r="QTY99" s="41"/>
      <c r="QTZ99" s="41"/>
      <c r="QUA99" s="41"/>
      <c r="QUB99" s="41"/>
      <c r="QUC99" s="41"/>
      <c r="QUD99" s="41"/>
      <c r="QUE99" s="41"/>
      <c r="QUF99" s="41"/>
      <c r="QUG99" s="41"/>
      <c r="QUH99" s="41"/>
      <c r="QUI99" s="41"/>
      <c r="QUJ99" s="41"/>
      <c r="QUK99" s="41"/>
      <c r="QUL99" s="41"/>
      <c r="QUM99" s="41"/>
      <c r="QUN99" s="41"/>
      <c r="QUO99" s="41"/>
      <c r="QUP99" s="41"/>
      <c r="QUQ99" s="41"/>
      <c r="QUR99" s="41"/>
      <c r="QUS99" s="41"/>
      <c r="QUT99" s="41"/>
      <c r="QUU99" s="41"/>
      <c r="QUV99" s="41"/>
      <c r="QUW99" s="41"/>
      <c r="QUX99" s="41"/>
      <c r="QUY99" s="41"/>
      <c r="QUZ99" s="41"/>
      <c r="QVA99" s="41"/>
      <c r="QVB99" s="41"/>
      <c r="QVC99" s="41"/>
      <c r="QVD99" s="41"/>
      <c r="QVE99" s="41"/>
      <c r="QVF99" s="41"/>
      <c r="QVG99" s="41"/>
      <c r="QVH99" s="41"/>
      <c r="QVI99" s="41"/>
      <c r="QVJ99" s="41"/>
      <c r="QVK99" s="41"/>
      <c r="QVL99" s="41"/>
      <c r="QVM99" s="41"/>
      <c r="QVN99" s="41"/>
      <c r="QVO99" s="41"/>
      <c r="QVP99" s="41"/>
      <c r="QVQ99" s="41"/>
      <c r="QVR99" s="41"/>
      <c r="QVS99" s="41"/>
      <c r="QVT99" s="41"/>
      <c r="QVU99" s="41"/>
      <c r="QVV99" s="41"/>
      <c r="QVW99" s="41"/>
      <c r="QVX99" s="41"/>
      <c r="QVY99" s="41"/>
      <c r="QVZ99" s="41"/>
      <c r="QWA99" s="41"/>
      <c r="QWB99" s="41"/>
      <c r="QWC99" s="41"/>
      <c r="QWD99" s="41"/>
      <c r="QWE99" s="41"/>
      <c r="QWF99" s="41"/>
      <c r="QWG99" s="41"/>
      <c r="QWH99" s="41"/>
      <c r="QWI99" s="41"/>
      <c r="QWJ99" s="41"/>
      <c r="QWK99" s="41"/>
      <c r="QWL99" s="41"/>
      <c r="QWM99" s="41"/>
      <c r="QWN99" s="41"/>
      <c r="QWO99" s="41"/>
      <c r="QWP99" s="41"/>
      <c r="QWQ99" s="41"/>
      <c r="QWR99" s="41"/>
      <c r="QWS99" s="41"/>
      <c r="QWT99" s="41"/>
      <c r="QWU99" s="41"/>
      <c r="QWV99" s="41"/>
      <c r="QWW99" s="41"/>
      <c r="QWX99" s="41"/>
      <c r="QWY99" s="41"/>
      <c r="QWZ99" s="41"/>
      <c r="QXA99" s="41"/>
      <c r="QXB99" s="41"/>
      <c r="QXC99" s="41"/>
      <c r="QXD99" s="41"/>
      <c r="QXE99" s="41"/>
      <c r="QXF99" s="41"/>
      <c r="QXG99" s="41"/>
      <c r="QXH99" s="41"/>
      <c r="QXI99" s="41"/>
      <c r="QXJ99" s="41"/>
      <c r="QXK99" s="41"/>
      <c r="QXL99" s="41"/>
      <c r="QXM99" s="41"/>
      <c r="QXN99" s="41"/>
      <c r="QXO99" s="41"/>
      <c r="QXP99" s="41"/>
      <c r="QXQ99" s="41"/>
      <c r="QXR99" s="41"/>
      <c r="QXS99" s="41"/>
      <c r="QXT99" s="41"/>
      <c r="QXU99" s="41"/>
      <c r="QXV99" s="41"/>
      <c r="QXW99" s="41"/>
      <c r="QXX99" s="41"/>
      <c r="QXY99" s="41"/>
      <c r="QXZ99" s="41"/>
      <c r="QYA99" s="41"/>
      <c r="QYB99" s="41"/>
      <c r="QYC99" s="41"/>
      <c r="QYD99" s="41"/>
      <c r="QYE99" s="41"/>
      <c r="QYF99" s="41"/>
      <c r="QYG99" s="41"/>
      <c r="QYH99" s="41"/>
      <c r="QYI99" s="41"/>
      <c r="QYJ99" s="41"/>
      <c r="QYK99" s="41"/>
      <c r="QYL99" s="41"/>
      <c r="QYM99" s="41"/>
      <c r="QYN99" s="41"/>
      <c r="QYO99" s="41"/>
      <c r="QYP99" s="41"/>
      <c r="QYQ99" s="41"/>
      <c r="QYR99" s="41"/>
      <c r="QYS99" s="41"/>
      <c r="QYT99" s="41"/>
      <c r="QYU99" s="41"/>
      <c r="QYV99" s="41"/>
      <c r="QYW99" s="41"/>
      <c r="QYX99" s="41"/>
      <c r="QYY99" s="41"/>
      <c r="QYZ99" s="41"/>
      <c r="QZA99" s="41"/>
      <c r="QZB99" s="41"/>
      <c r="QZC99" s="41"/>
      <c r="QZD99" s="41"/>
      <c r="QZE99" s="41"/>
      <c r="QZF99" s="41"/>
      <c r="QZG99" s="41"/>
      <c r="QZH99" s="41"/>
      <c r="QZI99" s="41"/>
      <c r="QZJ99" s="41"/>
      <c r="QZK99" s="41"/>
      <c r="QZL99" s="41"/>
      <c r="QZM99" s="41"/>
      <c r="QZN99" s="41"/>
      <c r="QZO99" s="41"/>
      <c r="QZP99" s="41"/>
      <c r="QZQ99" s="41"/>
      <c r="QZR99" s="41"/>
      <c r="QZS99" s="41"/>
      <c r="QZT99" s="41"/>
      <c r="QZU99" s="41"/>
      <c r="QZV99" s="41"/>
      <c r="QZW99" s="41"/>
      <c r="QZX99" s="41"/>
      <c r="QZY99" s="41"/>
      <c r="QZZ99" s="41"/>
      <c r="RAA99" s="41"/>
      <c r="RAB99" s="41"/>
      <c r="RAC99" s="41"/>
      <c r="RAD99" s="41"/>
      <c r="RAE99" s="41"/>
      <c r="RAF99" s="41"/>
      <c r="RAG99" s="41"/>
      <c r="RAH99" s="41"/>
      <c r="RAI99" s="41"/>
      <c r="RAJ99" s="41"/>
      <c r="RAK99" s="41"/>
      <c r="RAL99" s="41"/>
      <c r="RAM99" s="41"/>
      <c r="RAN99" s="41"/>
      <c r="RAO99" s="41"/>
      <c r="RAP99" s="41"/>
      <c r="RAQ99" s="41"/>
      <c r="RAR99" s="41"/>
      <c r="RAS99" s="41"/>
      <c r="RAT99" s="41"/>
      <c r="RAU99" s="41"/>
      <c r="RAV99" s="41"/>
      <c r="RAW99" s="41"/>
      <c r="RAX99" s="41"/>
      <c r="RAY99" s="41"/>
      <c r="RAZ99" s="41"/>
      <c r="RBA99" s="41"/>
      <c r="RBB99" s="41"/>
      <c r="RBC99" s="41"/>
      <c r="RBD99" s="41"/>
      <c r="RBE99" s="41"/>
      <c r="RBF99" s="41"/>
      <c r="RBG99" s="41"/>
      <c r="RBH99" s="41"/>
      <c r="RBI99" s="41"/>
      <c r="RBJ99" s="41"/>
      <c r="RBK99" s="41"/>
      <c r="RBL99" s="41"/>
      <c r="RBM99" s="41"/>
      <c r="RBN99" s="41"/>
      <c r="RBO99" s="41"/>
      <c r="RBP99" s="41"/>
      <c r="RBQ99" s="41"/>
      <c r="RBR99" s="41"/>
      <c r="RBS99" s="41"/>
      <c r="RBT99" s="41"/>
      <c r="RBU99" s="41"/>
      <c r="RBV99" s="41"/>
      <c r="RBW99" s="41"/>
      <c r="RBX99" s="41"/>
      <c r="RBY99" s="41"/>
      <c r="RBZ99" s="41"/>
      <c r="RCA99" s="41"/>
      <c r="RCB99" s="41"/>
      <c r="RCC99" s="41"/>
      <c r="RCD99" s="41"/>
      <c r="RCE99" s="41"/>
      <c r="RCF99" s="41"/>
      <c r="RCG99" s="41"/>
      <c r="RCH99" s="41"/>
      <c r="RCI99" s="41"/>
      <c r="RCJ99" s="41"/>
      <c r="RCK99" s="41"/>
      <c r="RCL99" s="41"/>
      <c r="RCM99" s="41"/>
      <c r="RCN99" s="41"/>
      <c r="RCO99" s="41"/>
      <c r="RCP99" s="41"/>
      <c r="RCQ99" s="41"/>
      <c r="RCR99" s="41"/>
      <c r="RCS99" s="41"/>
      <c r="RCT99" s="41"/>
      <c r="RCU99" s="41"/>
      <c r="RCV99" s="41"/>
      <c r="RCW99" s="41"/>
      <c r="RCX99" s="41"/>
      <c r="RCY99" s="41"/>
      <c r="RCZ99" s="41"/>
      <c r="RDA99" s="41"/>
      <c r="RDB99" s="41"/>
      <c r="RDC99" s="41"/>
      <c r="RDD99" s="41"/>
      <c r="RDE99" s="41"/>
      <c r="RDF99" s="41"/>
      <c r="RDG99" s="41"/>
      <c r="RDH99" s="41"/>
      <c r="RDI99" s="41"/>
      <c r="RDJ99" s="41"/>
      <c r="RDK99" s="41"/>
      <c r="RDL99" s="41"/>
      <c r="RDM99" s="41"/>
      <c r="RDN99" s="41"/>
      <c r="RDO99" s="41"/>
      <c r="RDP99" s="41"/>
      <c r="RDQ99" s="41"/>
      <c r="RDR99" s="41"/>
      <c r="RDS99" s="41"/>
      <c r="RDT99" s="41"/>
      <c r="RDU99" s="41"/>
      <c r="RDV99" s="41"/>
      <c r="RDW99" s="41"/>
      <c r="RDX99" s="41"/>
      <c r="RDY99" s="41"/>
      <c r="RDZ99" s="41"/>
      <c r="REA99" s="41"/>
      <c r="REB99" s="41"/>
      <c r="REC99" s="41"/>
      <c r="RED99" s="41"/>
      <c r="REE99" s="41"/>
      <c r="REF99" s="41"/>
      <c r="REG99" s="41"/>
      <c r="REH99" s="41"/>
      <c r="REI99" s="41"/>
      <c r="REJ99" s="41"/>
      <c r="REK99" s="41"/>
      <c r="REL99" s="41"/>
      <c r="REM99" s="41"/>
      <c r="REN99" s="41"/>
      <c r="REO99" s="41"/>
      <c r="REP99" s="41"/>
      <c r="REQ99" s="41"/>
      <c r="RER99" s="41"/>
      <c r="RES99" s="41"/>
      <c r="RET99" s="41"/>
      <c r="REU99" s="41"/>
      <c r="REV99" s="41"/>
      <c r="REW99" s="41"/>
      <c r="REX99" s="41"/>
      <c r="REY99" s="41"/>
      <c r="REZ99" s="41"/>
      <c r="RFA99" s="41"/>
      <c r="RFB99" s="41"/>
      <c r="RFC99" s="41"/>
      <c r="RFD99" s="41"/>
      <c r="RFE99" s="41"/>
      <c r="RFF99" s="41"/>
      <c r="RFG99" s="41"/>
      <c r="RFH99" s="41"/>
      <c r="RFI99" s="41"/>
      <c r="RFJ99" s="41"/>
      <c r="RFK99" s="41"/>
      <c r="RFL99" s="41"/>
      <c r="RFM99" s="41"/>
      <c r="RFN99" s="41"/>
      <c r="RFO99" s="41"/>
      <c r="RFP99" s="41"/>
      <c r="RFQ99" s="41"/>
      <c r="RFR99" s="41"/>
      <c r="RFS99" s="41"/>
      <c r="RFT99" s="41"/>
      <c r="RFU99" s="41"/>
      <c r="RFV99" s="41"/>
      <c r="RFW99" s="41"/>
      <c r="RFX99" s="41"/>
      <c r="RFY99" s="41"/>
      <c r="RFZ99" s="41"/>
      <c r="RGA99" s="41"/>
      <c r="RGB99" s="41"/>
      <c r="RGC99" s="41"/>
      <c r="RGD99" s="41"/>
      <c r="RGE99" s="41"/>
      <c r="RGF99" s="41"/>
      <c r="RGG99" s="41"/>
      <c r="RGH99" s="41"/>
      <c r="RGI99" s="41"/>
      <c r="RGJ99" s="41"/>
      <c r="RGK99" s="41"/>
      <c r="RGL99" s="41"/>
      <c r="RGM99" s="41"/>
      <c r="RGN99" s="41"/>
      <c r="RGO99" s="41"/>
      <c r="RGP99" s="41"/>
      <c r="RGQ99" s="41"/>
      <c r="RGR99" s="41"/>
      <c r="RGS99" s="41"/>
      <c r="RGT99" s="41"/>
      <c r="RGU99" s="41"/>
      <c r="RGV99" s="41"/>
      <c r="RGW99" s="41"/>
      <c r="RGX99" s="41"/>
      <c r="RGY99" s="41"/>
      <c r="RGZ99" s="41"/>
      <c r="RHA99" s="41"/>
      <c r="RHB99" s="41"/>
      <c r="RHC99" s="41"/>
      <c r="RHD99" s="41"/>
      <c r="RHE99" s="41"/>
      <c r="RHF99" s="41"/>
      <c r="RHG99" s="41"/>
      <c r="RHH99" s="41"/>
      <c r="RHI99" s="41"/>
      <c r="RHJ99" s="41"/>
      <c r="RHK99" s="41"/>
      <c r="RHL99" s="41"/>
      <c r="RHM99" s="41"/>
      <c r="RHN99" s="41"/>
      <c r="RHO99" s="41"/>
      <c r="RHP99" s="41"/>
      <c r="RHQ99" s="41"/>
      <c r="RHR99" s="41"/>
      <c r="RHS99" s="41"/>
      <c r="RHT99" s="41"/>
      <c r="RHU99" s="41"/>
      <c r="RHV99" s="41"/>
      <c r="RHW99" s="41"/>
      <c r="RHX99" s="41"/>
      <c r="RHY99" s="41"/>
      <c r="RHZ99" s="41"/>
      <c r="RIA99" s="41"/>
      <c r="RIB99" s="41"/>
      <c r="RIC99" s="41"/>
      <c r="RID99" s="41"/>
      <c r="RIE99" s="41"/>
      <c r="RIF99" s="41"/>
      <c r="RIG99" s="41"/>
      <c r="RIH99" s="41"/>
      <c r="RII99" s="41"/>
      <c r="RIJ99" s="41"/>
      <c r="RIK99" s="41"/>
      <c r="RIL99" s="41"/>
      <c r="RIM99" s="41"/>
      <c r="RIN99" s="41"/>
      <c r="RIO99" s="41"/>
      <c r="RIP99" s="41"/>
      <c r="RIQ99" s="41"/>
      <c r="RIR99" s="41"/>
      <c r="RIS99" s="41"/>
      <c r="RIT99" s="41"/>
      <c r="RIU99" s="41"/>
      <c r="RIV99" s="41"/>
      <c r="RIW99" s="41"/>
      <c r="RIX99" s="41"/>
      <c r="RIY99" s="41"/>
      <c r="RIZ99" s="41"/>
      <c r="RJA99" s="41"/>
      <c r="RJB99" s="41"/>
      <c r="RJC99" s="41"/>
      <c r="RJD99" s="41"/>
      <c r="RJE99" s="41"/>
      <c r="RJF99" s="41"/>
      <c r="RJG99" s="41"/>
      <c r="RJH99" s="41"/>
      <c r="RJI99" s="41"/>
      <c r="RJJ99" s="41"/>
      <c r="RJK99" s="41"/>
      <c r="RJL99" s="41"/>
      <c r="RJM99" s="41"/>
      <c r="RJN99" s="41"/>
      <c r="RJO99" s="41"/>
      <c r="RJP99" s="41"/>
      <c r="RJQ99" s="41"/>
      <c r="RJR99" s="41"/>
      <c r="RJS99" s="41"/>
      <c r="RJT99" s="41"/>
      <c r="RJU99" s="41"/>
      <c r="RJV99" s="41"/>
      <c r="RJW99" s="41"/>
      <c r="RJX99" s="41"/>
      <c r="RJY99" s="41"/>
      <c r="RJZ99" s="41"/>
      <c r="RKA99" s="41"/>
      <c r="RKB99" s="41"/>
      <c r="RKC99" s="41"/>
      <c r="RKD99" s="41"/>
      <c r="RKE99" s="41"/>
      <c r="RKF99" s="41"/>
      <c r="RKG99" s="41"/>
      <c r="RKH99" s="41"/>
      <c r="RKI99" s="41"/>
      <c r="RKJ99" s="41"/>
      <c r="RKK99" s="41"/>
      <c r="RKL99" s="41"/>
      <c r="RKM99" s="41"/>
      <c r="RKN99" s="41"/>
      <c r="RKO99" s="41"/>
      <c r="RKP99" s="41"/>
      <c r="RKQ99" s="41"/>
      <c r="RKR99" s="41"/>
      <c r="RKS99" s="41"/>
      <c r="RKT99" s="41"/>
      <c r="RKU99" s="41"/>
      <c r="RKV99" s="41"/>
      <c r="RKW99" s="41"/>
      <c r="RKX99" s="41"/>
      <c r="RKY99" s="41"/>
      <c r="RKZ99" s="41"/>
      <c r="RLA99" s="41"/>
      <c r="RLB99" s="41"/>
      <c r="RLC99" s="41"/>
      <c r="RLD99" s="41"/>
      <c r="RLE99" s="41"/>
      <c r="RLF99" s="41"/>
      <c r="RLG99" s="41"/>
      <c r="RLH99" s="41"/>
      <c r="RLI99" s="41"/>
      <c r="RLJ99" s="41"/>
      <c r="RLK99" s="41"/>
      <c r="RLL99" s="41"/>
      <c r="RLM99" s="41"/>
      <c r="RLN99" s="41"/>
      <c r="RLO99" s="41"/>
      <c r="RLP99" s="41"/>
      <c r="RLQ99" s="41"/>
      <c r="RLR99" s="41"/>
      <c r="RLS99" s="41"/>
      <c r="RLT99" s="41"/>
      <c r="RLU99" s="41"/>
      <c r="RLV99" s="41"/>
      <c r="RLW99" s="41"/>
      <c r="RLX99" s="41"/>
      <c r="RLY99" s="41"/>
      <c r="RLZ99" s="41"/>
      <c r="RMA99" s="41"/>
      <c r="RMB99" s="41"/>
      <c r="RMC99" s="41"/>
      <c r="RMD99" s="41"/>
      <c r="RME99" s="41"/>
      <c r="RMF99" s="41"/>
      <c r="RMG99" s="41"/>
      <c r="RMH99" s="41"/>
      <c r="RMI99" s="41"/>
      <c r="RMJ99" s="41"/>
      <c r="RMK99" s="41"/>
      <c r="RML99" s="41"/>
      <c r="RMM99" s="41"/>
      <c r="RMN99" s="41"/>
      <c r="RMO99" s="41"/>
      <c r="RMP99" s="41"/>
      <c r="RMQ99" s="41"/>
      <c r="RMR99" s="41"/>
      <c r="RMS99" s="41"/>
      <c r="RMT99" s="41"/>
      <c r="RMU99" s="41"/>
      <c r="RMV99" s="41"/>
      <c r="RMW99" s="41"/>
      <c r="RMX99" s="41"/>
      <c r="RMY99" s="41"/>
      <c r="RMZ99" s="41"/>
      <c r="RNA99" s="41"/>
      <c r="RNB99" s="41"/>
      <c r="RNC99" s="41"/>
      <c r="RND99" s="41"/>
      <c r="RNE99" s="41"/>
      <c r="RNF99" s="41"/>
      <c r="RNG99" s="41"/>
      <c r="RNH99" s="41"/>
      <c r="RNI99" s="41"/>
      <c r="RNJ99" s="41"/>
      <c r="RNK99" s="41"/>
      <c r="RNL99" s="41"/>
      <c r="RNM99" s="41"/>
      <c r="RNN99" s="41"/>
      <c r="RNO99" s="41"/>
      <c r="RNP99" s="41"/>
      <c r="RNQ99" s="41"/>
      <c r="RNR99" s="41"/>
      <c r="RNS99" s="41"/>
      <c r="RNT99" s="41"/>
      <c r="RNU99" s="41"/>
      <c r="RNV99" s="41"/>
      <c r="RNW99" s="41"/>
      <c r="RNX99" s="41"/>
      <c r="RNY99" s="41"/>
      <c r="RNZ99" s="41"/>
      <c r="ROA99" s="41"/>
      <c r="ROB99" s="41"/>
      <c r="ROC99" s="41"/>
      <c r="ROD99" s="41"/>
      <c r="ROE99" s="41"/>
      <c r="ROF99" s="41"/>
      <c r="ROG99" s="41"/>
      <c r="ROH99" s="41"/>
      <c r="ROI99" s="41"/>
      <c r="ROJ99" s="41"/>
      <c r="ROK99" s="41"/>
      <c r="ROL99" s="41"/>
      <c r="ROM99" s="41"/>
      <c r="RON99" s="41"/>
      <c r="ROO99" s="41"/>
      <c r="ROP99" s="41"/>
      <c r="ROQ99" s="41"/>
      <c r="ROR99" s="41"/>
      <c r="ROS99" s="41"/>
      <c r="ROT99" s="41"/>
      <c r="ROU99" s="41"/>
      <c r="ROV99" s="41"/>
      <c r="ROW99" s="41"/>
      <c r="ROX99" s="41"/>
      <c r="ROY99" s="41"/>
      <c r="ROZ99" s="41"/>
      <c r="RPA99" s="41"/>
      <c r="RPB99" s="41"/>
      <c r="RPC99" s="41"/>
      <c r="RPD99" s="41"/>
      <c r="RPE99" s="41"/>
      <c r="RPF99" s="41"/>
      <c r="RPG99" s="41"/>
      <c r="RPH99" s="41"/>
      <c r="RPI99" s="41"/>
      <c r="RPJ99" s="41"/>
      <c r="RPK99" s="41"/>
      <c r="RPL99" s="41"/>
      <c r="RPM99" s="41"/>
      <c r="RPN99" s="41"/>
      <c r="RPO99" s="41"/>
      <c r="RPP99" s="41"/>
      <c r="RPQ99" s="41"/>
      <c r="RPR99" s="41"/>
      <c r="RPS99" s="41"/>
      <c r="RPT99" s="41"/>
      <c r="RPU99" s="41"/>
      <c r="RPV99" s="41"/>
      <c r="RPW99" s="41"/>
      <c r="RPX99" s="41"/>
      <c r="RPY99" s="41"/>
      <c r="RPZ99" s="41"/>
      <c r="RQA99" s="41"/>
      <c r="RQB99" s="41"/>
      <c r="RQC99" s="41"/>
      <c r="RQD99" s="41"/>
      <c r="RQE99" s="41"/>
      <c r="RQF99" s="41"/>
      <c r="RQG99" s="41"/>
      <c r="RQH99" s="41"/>
      <c r="RQI99" s="41"/>
      <c r="RQJ99" s="41"/>
      <c r="RQK99" s="41"/>
      <c r="RQL99" s="41"/>
      <c r="RQM99" s="41"/>
      <c r="RQN99" s="41"/>
      <c r="RQO99" s="41"/>
      <c r="RQP99" s="41"/>
      <c r="RQQ99" s="41"/>
      <c r="RQR99" s="41"/>
      <c r="RQS99" s="41"/>
      <c r="RQT99" s="41"/>
      <c r="RQU99" s="41"/>
      <c r="RQV99" s="41"/>
      <c r="RQW99" s="41"/>
      <c r="RQX99" s="41"/>
      <c r="RQY99" s="41"/>
      <c r="RQZ99" s="41"/>
      <c r="RRA99" s="41"/>
      <c r="RRB99" s="41"/>
      <c r="RRC99" s="41"/>
      <c r="RRD99" s="41"/>
      <c r="RRE99" s="41"/>
      <c r="RRF99" s="41"/>
      <c r="RRG99" s="41"/>
      <c r="RRH99" s="41"/>
      <c r="RRI99" s="41"/>
      <c r="RRJ99" s="41"/>
      <c r="RRK99" s="41"/>
      <c r="RRL99" s="41"/>
      <c r="RRM99" s="41"/>
      <c r="RRN99" s="41"/>
      <c r="RRO99" s="41"/>
      <c r="RRP99" s="41"/>
      <c r="RRQ99" s="41"/>
      <c r="RRR99" s="41"/>
      <c r="RRS99" s="41"/>
      <c r="RRT99" s="41"/>
      <c r="RRU99" s="41"/>
      <c r="RRV99" s="41"/>
      <c r="RRW99" s="41"/>
      <c r="RRX99" s="41"/>
      <c r="RRY99" s="41"/>
      <c r="RRZ99" s="41"/>
      <c r="RSA99" s="41"/>
      <c r="RSB99" s="41"/>
      <c r="RSC99" s="41"/>
      <c r="RSD99" s="41"/>
      <c r="RSE99" s="41"/>
      <c r="RSF99" s="41"/>
      <c r="RSG99" s="41"/>
      <c r="RSH99" s="41"/>
      <c r="RSI99" s="41"/>
      <c r="RSJ99" s="41"/>
      <c r="RSK99" s="41"/>
      <c r="RSL99" s="41"/>
      <c r="RSM99" s="41"/>
      <c r="RSN99" s="41"/>
      <c r="RSO99" s="41"/>
      <c r="RSP99" s="41"/>
      <c r="RSQ99" s="41"/>
      <c r="RSR99" s="41"/>
      <c r="RSS99" s="41"/>
      <c r="RST99" s="41"/>
      <c r="RSU99" s="41"/>
      <c r="RSV99" s="41"/>
      <c r="RSW99" s="41"/>
      <c r="RSX99" s="41"/>
      <c r="RSY99" s="41"/>
      <c r="RSZ99" s="41"/>
      <c r="RTA99" s="41"/>
      <c r="RTB99" s="41"/>
      <c r="RTC99" s="41"/>
      <c r="RTD99" s="41"/>
      <c r="RTE99" s="41"/>
      <c r="RTF99" s="41"/>
      <c r="RTG99" s="41"/>
      <c r="RTH99" s="41"/>
      <c r="RTI99" s="41"/>
      <c r="RTJ99" s="41"/>
      <c r="RTK99" s="41"/>
      <c r="RTL99" s="41"/>
      <c r="RTM99" s="41"/>
      <c r="RTN99" s="41"/>
      <c r="RTO99" s="41"/>
      <c r="RTP99" s="41"/>
      <c r="RTQ99" s="41"/>
      <c r="RTR99" s="41"/>
      <c r="RTS99" s="41"/>
      <c r="RTT99" s="41"/>
      <c r="RTU99" s="41"/>
      <c r="RTV99" s="41"/>
      <c r="RTW99" s="41"/>
      <c r="RTX99" s="41"/>
      <c r="RTY99" s="41"/>
      <c r="RTZ99" s="41"/>
      <c r="RUA99" s="41"/>
      <c r="RUB99" s="41"/>
      <c r="RUC99" s="41"/>
      <c r="RUD99" s="41"/>
      <c r="RUE99" s="41"/>
      <c r="RUF99" s="41"/>
      <c r="RUG99" s="41"/>
      <c r="RUH99" s="41"/>
      <c r="RUI99" s="41"/>
      <c r="RUJ99" s="41"/>
      <c r="RUK99" s="41"/>
      <c r="RUL99" s="41"/>
      <c r="RUM99" s="41"/>
      <c r="RUN99" s="41"/>
      <c r="RUO99" s="41"/>
      <c r="RUP99" s="41"/>
      <c r="RUQ99" s="41"/>
      <c r="RUR99" s="41"/>
      <c r="RUS99" s="41"/>
      <c r="RUT99" s="41"/>
      <c r="RUU99" s="41"/>
      <c r="RUV99" s="41"/>
      <c r="RUW99" s="41"/>
      <c r="RUX99" s="41"/>
      <c r="RUY99" s="41"/>
      <c r="RUZ99" s="41"/>
      <c r="RVA99" s="41"/>
      <c r="RVB99" s="41"/>
      <c r="RVC99" s="41"/>
      <c r="RVD99" s="41"/>
      <c r="RVE99" s="41"/>
      <c r="RVF99" s="41"/>
      <c r="RVG99" s="41"/>
      <c r="RVH99" s="41"/>
      <c r="RVI99" s="41"/>
      <c r="RVJ99" s="41"/>
      <c r="RVK99" s="41"/>
      <c r="RVL99" s="41"/>
      <c r="RVM99" s="41"/>
      <c r="RVN99" s="41"/>
      <c r="RVO99" s="41"/>
      <c r="RVP99" s="41"/>
      <c r="RVQ99" s="41"/>
      <c r="RVR99" s="41"/>
      <c r="RVS99" s="41"/>
      <c r="RVT99" s="41"/>
      <c r="RVU99" s="41"/>
      <c r="RVV99" s="41"/>
      <c r="RVW99" s="41"/>
      <c r="RVX99" s="41"/>
      <c r="RVY99" s="41"/>
      <c r="RVZ99" s="41"/>
      <c r="RWA99" s="41"/>
      <c r="RWB99" s="41"/>
      <c r="RWC99" s="41"/>
      <c r="RWD99" s="41"/>
      <c r="RWE99" s="41"/>
      <c r="RWF99" s="41"/>
      <c r="RWG99" s="41"/>
      <c r="RWH99" s="41"/>
      <c r="RWI99" s="41"/>
      <c r="RWJ99" s="41"/>
      <c r="RWK99" s="41"/>
      <c r="RWL99" s="41"/>
      <c r="RWM99" s="41"/>
      <c r="RWN99" s="41"/>
      <c r="RWO99" s="41"/>
      <c r="RWP99" s="41"/>
      <c r="RWQ99" s="41"/>
      <c r="RWR99" s="41"/>
      <c r="RWS99" s="41"/>
      <c r="RWT99" s="41"/>
      <c r="RWU99" s="41"/>
      <c r="RWV99" s="41"/>
      <c r="RWW99" s="41"/>
      <c r="RWX99" s="41"/>
      <c r="RWY99" s="41"/>
      <c r="RWZ99" s="41"/>
      <c r="RXA99" s="41"/>
      <c r="RXB99" s="41"/>
      <c r="RXC99" s="41"/>
      <c r="RXD99" s="41"/>
      <c r="RXE99" s="41"/>
      <c r="RXF99" s="41"/>
      <c r="RXG99" s="41"/>
      <c r="RXH99" s="41"/>
      <c r="RXI99" s="41"/>
      <c r="RXJ99" s="41"/>
      <c r="RXK99" s="41"/>
      <c r="RXL99" s="41"/>
      <c r="RXM99" s="41"/>
      <c r="RXN99" s="41"/>
      <c r="RXO99" s="41"/>
      <c r="RXP99" s="41"/>
      <c r="RXQ99" s="41"/>
      <c r="RXR99" s="41"/>
      <c r="RXS99" s="41"/>
      <c r="RXT99" s="41"/>
      <c r="RXU99" s="41"/>
      <c r="RXV99" s="41"/>
      <c r="RXW99" s="41"/>
      <c r="RXX99" s="41"/>
      <c r="RXY99" s="41"/>
      <c r="RXZ99" s="41"/>
      <c r="RYA99" s="41"/>
      <c r="RYB99" s="41"/>
      <c r="RYC99" s="41"/>
      <c r="RYD99" s="41"/>
      <c r="RYE99" s="41"/>
      <c r="RYF99" s="41"/>
      <c r="RYG99" s="41"/>
      <c r="RYH99" s="41"/>
      <c r="RYI99" s="41"/>
      <c r="RYJ99" s="41"/>
      <c r="RYK99" s="41"/>
      <c r="RYL99" s="41"/>
      <c r="RYM99" s="41"/>
      <c r="RYN99" s="41"/>
      <c r="RYO99" s="41"/>
      <c r="RYP99" s="41"/>
      <c r="RYQ99" s="41"/>
      <c r="RYR99" s="41"/>
      <c r="RYS99" s="41"/>
      <c r="RYT99" s="41"/>
      <c r="RYU99" s="41"/>
      <c r="RYV99" s="41"/>
      <c r="RYW99" s="41"/>
      <c r="RYX99" s="41"/>
      <c r="RYY99" s="41"/>
      <c r="RYZ99" s="41"/>
      <c r="RZA99" s="41"/>
      <c r="RZB99" s="41"/>
      <c r="RZC99" s="41"/>
      <c r="RZD99" s="41"/>
      <c r="RZE99" s="41"/>
      <c r="RZF99" s="41"/>
      <c r="RZG99" s="41"/>
      <c r="RZH99" s="41"/>
      <c r="RZI99" s="41"/>
      <c r="RZJ99" s="41"/>
      <c r="RZK99" s="41"/>
      <c r="RZL99" s="41"/>
      <c r="RZM99" s="41"/>
      <c r="RZN99" s="41"/>
      <c r="RZO99" s="41"/>
      <c r="RZP99" s="41"/>
      <c r="RZQ99" s="41"/>
      <c r="RZR99" s="41"/>
      <c r="RZS99" s="41"/>
      <c r="RZT99" s="41"/>
      <c r="RZU99" s="41"/>
      <c r="RZV99" s="41"/>
      <c r="RZW99" s="41"/>
      <c r="RZX99" s="41"/>
      <c r="RZY99" s="41"/>
      <c r="RZZ99" s="41"/>
      <c r="SAA99" s="41"/>
      <c r="SAB99" s="41"/>
      <c r="SAC99" s="41"/>
      <c r="SAD99" s="41"/>
      <c r="SAE99" s="41"/>
      <c r="SAF99" s="41"/>
      <c r="SAG99" s="41"/>
      <c r="SAH99" s="41"/>
      <c r="SAI99" s="41"/>
      <c r="SAJ99" s="41"/>
      <c r="SAK99" s="41"/>
      <c r="SAL99" s="41"/>
      <c r="SAM99" s="41"/>
      <c r="SAN99" s="41"/>
      <c r="SAO99" s="41"/>
      <c r="SAP99" s="41"/>
      <c r="SAQ99" s="41"/>
      <c r="SAR99" s="41"/>
      <c r="SAS99" s="41"/>
      <c r="SAT99" s="41"/>
      <c r="SAU99" s="41"/>
      <c r="SAV99" s="41"/>
      <c r="SAW99" s="41"/>
      <c r="SAX99" s="41"/>
      <c r="SAY99" s="41"/>
      <c r="SAZ99" s="41"/>
      <c r="SBA99" s="41"/>
      <c r="SBB99" s="41"/>
      <c r="SBC99" s="41"/>
      <c r="SBD99" s="41"/>
      <c r="SBE99" s="41"/>
      <c r="SBF99" s="41"/>
      <c r="SBG99" s="41"/>
      <c r="SBH99" s="41"/>
      <c r="SBI99" s="41"/>
      <c r="SBJ99" s="41"/>
      <c r="SBK99" s="41"/>
      <c r="SBL99" s="41"/>
      <c r="SBM99" s="41"/>
      <c r="SBN99" s="41"/>
      <c r="SBO99" s="41"/>
      <c r="SBP99" s="41"/>
      <c r="SBQ99" s="41"/>
      <c r="SBR99" s="41"/>
      <c r="SBS99" s="41"/>
      <c r="SBT99" s="41"/>
      <c r="SBU99" s="41"/>
      <c r="SBV99" s="41"/>
      <c r="SBW99" s="41"/>
      <c r="SBX99" s="41"/>
      <c r="SBY99" s="41"/>
      <c r="SBZ99" s="41"/>
      <c r="SCA99" s="41"/>
      <c r="SCB99" s="41"/>
      <c r="SCC99" s="41"/>
      <c r="SCD99" s="41"/>
      <c r="SCE99" s="41"/>
      <c r="SCF99" s="41"/>
      <c r="SCG99" s="41"/>
      <c r="SCH99" s="41"/>
      <c r="SCI99" s="41"/>
      <c r="SCJ99" s="41"/>
      <c r="SCK99" s="41"/>
      <c r="SCL99" s="41"/>
      <c r="SCM99" s="41"/>
      <c r="SCN99" s="41"/>
      <c r="SCO99" s="41"/>
      <c r="SCP99" s="41"/>
      <c r="SCQ99" s="41"/>
      <c r="SCR99" s="41"/>
      <c r="SCS99" s="41"/>
      <c r="SCT99" s="41"/>
      <c r="SCU99" s="41"/>
      <c r="SCV99" s="41"/>
      <c r="SCW99" s="41"/>
      <c r="SCX99" s="41"/>
      <c r="SCY99" s="41"/>
      <c r="SCZ99" s="41"/>
      <c r="SDA99" s="41"/>
      <c r="SDB99" s="41"/>
      <c r="SDC99" s="41"/>
      <c r="SDD99" s="41"/>
      <c r="SDE99" s="41"/>
      <c r="SDF99" s="41"/>
      <c r="SDG99" s="41"/>
      <c r="SDH99" s="41"/>
      <c r="SDI99" s="41"/>
      <c r="SDJ99" s="41"/>
      <c r="SDK99" s="41"/>
      <c r="SDL99" s="41"/>
      <c r="SDM99" s="41"/>
      <c r="SDN99" s="41"/>
      <c r="SDO99" s="41"/>
      <c r="SDP99" s="41"/>
      <c r="SDQ99" s="41"/>
      <c r="SDR99" s="41"/>
      <c r="SDS99" s="41"/>
      <c r="SDT99" s="41"/>
      <c r="SDU99" s="41"/>
      <c r="SDV99" s="41"/>
      <c r="SDW99" s="41"/>
      <c r="SDX99" s="41"/>
      <c r="SDY99" s="41"/>
      <c r="SDZ99" s="41"/>
      <c r="SEA99" s="41"/>
      <c r="SEB99" s="41"/>
      <c r="SEC99" s="41"/>
      <c r="SED99" s="41"/>
      <c r="SEE99" s="41"/>
      <c r="SEF99" s="41"/>
      <c r="SEG99" s="41"/>
      <c r="SEH99" s="41"/>
      <c r="SEI99" s="41"/>
      <c r="SEJ99" s="41"/>
      <c r="SEK99" s="41"/>
      <c r="SEL99" s="41"/>
      <c r="SEM99" s="41"/>
      <c r="SEN99" s="41"/>
      <c r="SEO99" s="41"/>
      <c r="SEP99" s="41"/>
      <c r="SEQ99" s="41"/>
      <c r="SER99" s="41"/>
      <c r="SES99" s="41"/>
      <c r="SET99" s="41"/>
      <c r="SEU99" s="41"/>
      <c r="SEV99" s="41"/>
      <c r="SEW99" s="41"/>
      <c r="SEX99" s="41"/>
      <c r="SEY99" s="41"/>
      <c r="SEZ99" s="41"/>
      <c r="SFA99" s="41"/>
      <c r="SFB99" s="41"/>
      <c r="SFC99" s="41"/>
      <c r="SFD99" s="41"/>
      <c r="SFE99" s="41"/>
      <c r="SFF99" s="41"/>
      <c r="SFG99" s="41"/>
      <c r="SFH99" s="41"/>
      <c r="SFI99" s="41"/>
      <c r="SFJ99" s="41"/>
      <c r="SFK99" s="41"/>
      <c r="SFL99" s="41"/>
      <c r="SFM99" s="41"/>
      <c r="SFN99" s="41"/>
      <c r="SFO99" s="41"/>
      <c r="SFP99" s="41"/>
      <c r="SFQ99" s="41"/>
      <c r="SFR99" s="41"/>
      <c r="SFS99" s="41"/>
      <c r="SFT99" s="41"/>
      <c r="SFU99" s="41"/>
      <c r="SFV99" s="41"/>
      <c r="SFW99" s="41"/>
      <c r="SFX99" s="41"/>
      <c r="SFY99" s="41"/>
      <c r="SFZ99" s="41"/>
      <c r="SGA99" s="41"/>
      <c r="SGB99" s="41"/>
      <c r="SGC99" s="41"/>
      <c r="SGD99" s="41"/>
      <c r="SGE99" s="41"/>
      <c r="SGF99" s="41"/>
      <c r="SGG99" s="41"/>
      <c r="SGH99" s="41"/>
      <c r="SGI99" s="41"/>
      <c r="SGJ99" s="41"/>
      <c r="SGK99" s="41"/>
      <c r="SGL99" s="41"/>
      <c r="SGM99" s="41"/>
      <c r="SGN99" s="41"/>
      <c r="SGO99" s="41"/>
      <c r="SGP99" s="41"/>
      <c r="SGQ99" s="41"/>
      <c r="SGR99" s="41"/>
      <c r="SGS99" s="41"/>
      <c r="SGT99" s="41"/>
      <c r="SGU99" s="41"/>
      <c r="SGV99" s="41"/>
      <c r="SGW99" s="41"/>
      <c r="SGX99" s="41"/>
      <c r="SGY99" s="41"/>
      <c r="SGZ99" s="41"/>
      <c r="SHA99" s="41"/>
      <c r="SHB99" s="41"/>
      <c r="SHC99" s="41"/>
      <c r="SHD99" s="41"/>
      <c r="SHE99" s="41"/>
      <c r="SHF99" s="41"/>
      <c r="SHG99" s="41"/>
      <c r="SHH99" s="41"/>
      <c r="SHI99" s="41"/>
      <c r="SHJ99" s="41"/>
      <c r="SHK99" s="41"/>
      <c r="SHL99" s="41"/>
      <c r="SHM99" s="41"/>
      <c r="SHN99" s="41"/>
      <c r="SHO99" s="41"/>
      <c r="SHP99" s="41"/>
      <c r="SHQ99" s="41"/>
      <c r="SHR99" s="41"/>
      <c r="SHS99" s="41"/>
      <c r="SHT99" s="41"/>
      <c r="SHU99" s="41"/>
      <c r="SHV99" s="41"/>
      <c r="SHW99" s="41"/>
      <c r="SHX99" s="41"/>
      <c r="SHY99" s="41"/>
      <c r="SHZ99" s="41"/>
      <c r="SIA99" s="41"/>
      <c r="SIB99" s="41"/>
      <c r="SIC99" s="41"/>
      <c r="SID99" s="41"/>
      <c r="SIE99" s="41"/>
      <c r="SIF99" s="41"/>
      <c r="SIG99" s="41"/>
      <c r="SIH99" s="41"/>
      <c r="SII99" s="41"/>
      <c r="SIJ99" s="41"/>
      <c r="SIK99" s="41"/>
      <c r="SIL99" s="41"/>
      <c r="SIM99" s="41"/>
      <c r="SIN99" s="41"/>
      <c r="SIO99" s="41"/>
      <c r="SIP99" s="41"/>
      <c r="SIQ99" s="41"/>
      <c r="SIR99" s="41"/>
      <c r="SIS99" s="41"/>
      <c r="SIT99" s="41"/>
      <c r="SIU99" s="41"/>
      <c r="SIV99" s="41"/>
      <c r="SIW99" s="41"/>
      <c r="SIX99" s="41"/>
      <c r="SIY99" s="41"/>
      <c r="SIZ99" s="41"/>
      <c r="SJA99" s="41"/>
      <c r="SJB99" s="41"/>
      <c r="SJC99" s="41"/>
      <c r="SJD99" s="41"/>
      <c r="SJE99" s="41"/>
      <c r="SJF99" s="41"/>
      <c r="SJG99" s="41"/>
      <c r="SJH99" s="41"/>
      <c r="SJI99" s="41"/>
      <c r="SJJ99" s="41"/>
      <c r="SJK99" s="41"/>
      <c r="SJL99" s="41"/>
      <c r="SJM99" s="41"/>
      <c r="SJN99" s="41"/>
      <c r="SJO99" s="41"/>
      <c r="SJP99" s="41"/>
      <c r="SJQ99" s="41"/>
      <c r="SJR99" s="41"/>
      <c r="SJS99" s="41"/>
      <c r="SJT99" s="41"/>
      <c r="SJU99" s="41"/>
      <c r="SJV99" s="41"/>
      <c r="SJW99" s="41"/>
      <c r="SJX99" s="41"/>
      <c r="SJY99" s="41"/>
      <c r="SJZ99" s="41"/>
      <c r="SKA99" s="41"/>
      <c r="SKB99" s="41"/>
      <c r="SKC99" s="41"/>
      <c r="SKD99" s="41"/>
      <c r="SKE99" s="41"/>
      <c r="SKF99" s="41"/>
      <c r="SKG99" s="41"/>
      <c r="SKH99" s="41"/>
      <c r="SKI99" s="41"/>
      <c r="SKJ99" s="41"/>
      <c r="SKK99" s="41"/>
      <c r="SKL99" s="41"/>
      <c r="SKM99" s="41"/>
      <c r="SKN99" s="41"/>
      <c r="SKO99" s="41"/>
      <c r="SKP99" s="41"/>
      <c r="SKQ99" s="41"/>
      <c r="SKR99" s="41"/>
      <c r="SKS99" s="41"/>
      <c r="SKT99" s="41"/>
      <c r="SKU99" s="41"/>
      <c r="SKV99" s="41"/>
      <c r="SKW99" s="41"/>
      <c r="SKX99" s="41"/>
      <c r="SKY99" s="41"/>
      <c r="SKZ99" s="41"/>
      <c r="SLA99" s="41"/>
      <c r="SLB99" s="41"/>
      <c r="SLC99" s="41"/>
      <c r="SLD99" s="41"/>
      <c r="SLE99" s="41"/>
      <c r="SLF99" s="41"/>
      <c r="SLG99" s="41"/>
      <c r="SLH99" s="41"/>
      <c r="SLI99" s="41"/>
      <c r="SLJ99" s="41"/>
      <c r="SLK99" s="41"/>
      <c r="SLL99" s="41"/>
      <c r="SLM99" s="41"/>
      <c r="SLN99" s="41"/>
      <c r="SLO99" s="41"/>
      <c r="SLP99" s="41"/>
      <c r="SLQ99" s="41"/>
      <c r="SLR99" s="41"/>
      <c r="SLS99" s="41"/>
      <c r="SLT99" s="41"/>
      <c r="SLU99" s="41"/>
      <c r="SLV99" s="41"/>
      <c r="SLW99" s="41"/>
      <c r="SLX99" s="41"/>
      <c r="SLY99" s="41"/>
      <c r="SLZ99" s="41"/>
      <c r="SMA99" s="41"/>
      <c r="SMB99" s="41"/>
      <c r="SMC99" s="41"/>
      <c r="SMD99" s="41"/>
      <c r="SME99" s="41"/>
      <c r="SMF99" s="41"/>
      <c r="SMG99" s="41"/>
      <c r="SMH99" s="41"/>
      <c r="SMI99" s="41"/>
      <c r="SMJ99" s="41"/>
      <c r="SMK99" s="41"/>
      <c r="SML99" s="41"/>
      <c r="SMM99" s="41"/>
      <c r="SMN99" s="41"/>
      <c r="SMO99" s="41"/>
      <c r="SMP99" s="41"/>
      <c r="SMQ99" s="41"/>
      <c r="SMR99" s="41"/>
      <c r="SMS99" s="41"/>
      <c r="SMT99" s="41"/>
      <c r="SMU99" s="41"/>
      <c r="SMV99" s="41"/>
      <c r="SMW99" s="41"/>
      <c r="SMX99" s="41"/>
      <c r="SMY99" s="41"/>
      <c r="SMZ99" s="41"/>
      <c r="SNA99" s="41"/>
      <c r="SNB99" s="41"/>
      <c r="SNC99" s="41"/>
      <c r="SND99" s="41"/>
      <c r="SNE99" s="41"/>
      <c r="SNF99" s="41"/>
      <c r="SNG99" s="41"/>
      <c r="SNH99" s="41"/>
      <c r="SNI99" s="41"/>
      <c r="SNJ99" s="41"/>
      <c r="SNK99" s="41"/>
      <c r="SNL99" s="41"/>
      <c r="SNM99" s="41"/>
      <c r="SNN99" s="41"/>
      <c r="SNO99" s="41"/>
      <c r="SNP99" s="41"/>
      <c r="SNQ99" s="41"/>
      <c r="SNR99" s="41"/>
      <c r="SNS99" s="41"/>
      <c r="SNT99" s="41"/>
      <c r="SNU99" s="41"/>
      <c r="SNV99" s="41"/>
      <c r="SNW99" s="41"/>
      <c r="SNX99" s="41"/>
      <c r="SNY99" s="41"/>
      <c r="SNZ99" s="41"/>
      <c r="SOA99" s="41"/>
      <c r="SOB99" s="41"/>
      <c r="SOC99" s="41"/>
      <c r="SOD99" s="41"/>
      <c r="SOE99" s="41"/>
      <c r="SOF99" s="41"/>
      <c r="SOG99" s="41"/>
      <c r="SOH99" s="41"/>
      <c r="SOI99" s="41"/>
      <c r="SOJ99" s="41"/>
      <c r="SOK99" s="41"/>
      <c r="SOL99" s="41"/>
      <c r="SOM99" s="41"/>
      <c r="SON99" s="41"/>
      <c r="SOO99" s="41"/>
      <c r="SOP99" s="41"/>
      <c r="SOQ99" s="41"/>
      <c r="SOR99" s="41"/>
      <c r="SOS99" s="41"/>
      <c r="SOT99" s="41"/>
      <c r="SOU99" s="41"/>
      <c r="SOV99" s="41"/>
      <c r="SOW99" s="41"/>
      <c r="SOX99" s="41"/>
      <c r="SOY99" s="41"/>
      <c r="SOZ99" s="41"/>
      <c r="SPA99" s="41"/>
      <c r="SPB99" s="41"/>
      <c r="SPC99" s="41"/>
      <c r="SPD99" s="41"/>
      <c r="SPE99" s="41"/>
      <c r="SPF99" s="41"/>
      <c r="SPG99" s="41"/>
      <c r="SPH99" s="41"/>
      <c r="SPI99" s="41"/>
      <c r="SPJ99" s="41"/>
      <c r="SPK99" s="41"/>
      <c r="SPL99" s="41"/>
      <c r="SPM99" s="41"/>
      <c r="SPN99" s="41"/>
      <c r="SPO99" s="41"/>
      <c r="SPP99" s="41"/>
      <c r="SPQ99" s="41"/>
      <c r="SPR99" s="41"/>
      <c r="SPS99" s="41"/>
      <c r="SPT99" s="41"/>
      <c r="SPU99" s="41"/>
      <c r="SPV99" s="41"/>
      <c r="SPW99" s="41"/>
      <c r="SPX99" s="41"/>
      <c r="SPY99" s="41"/>
      <c r="SPZ99" s="41"/>
      <c r="SQA99" s="41"/>
      <c r="SQB99" s="41"/>
      <c r="SQC99" s="41"/>
      <c r="SQD99" s="41"/>
      <c r="SQE99" s="41"/>
      <c r="SQF99" s="41"/>
      <c r="SQG99" s="41"/>
      <c r="SQH99" s="41"/>
      <c r="SQI99" s="41"/>
      <c r="SQJ99" s="41"/>
      <c r="SQK99" s="41"/>
      <c r="SQL99" s="41"/>
      <c r="SQM99" s="41"/>
      <c r="SQN99" s="41"/>
      <c r="SQO99" s="41"/>
      <c r="SQP99" s="41"/>
      <c r="SQQ99" s="41"/>
      <c r="SQR99" s="41"/>
      <c r="SQS99" s="41"/>
      <c r="SQT99" s="41"/>
      <c r="SQU99" s="41"/>
      <c r="SQV99" s="41"/>
      <c r="SQW99" s="41"/>
      <c r="SQX99" s="41"/>
      <c r="SQY99" s="41"/>
      <c r="SQZ99" s="41"/>
      <c r="SRA99" s="41"/>
      <c r="SRB99" s="41"/>
      <c r="SRC99" s="41"/>
      <c r="SRD99" s="41"/>
      <c r="SRE99" s="41"/>
      <c r="SRF99" s="41"/>
      <c r="SRG99" s="41"/>
      <c r="SRH99" s="41"/>
      <c r="SRI99" s="41"/>
      <c r="SRJ99" s="41"/>
      <c r="SRK99" s="41"/>
      <c r="SRL99" s="41"/>
      <c r="SRM99" s="41"/>
      <c r="SRN99" s="41"/>
      <c r="SRO99" s="41"/>
      <c r="SRP99" s="41"/>
      <c r="SRQ99" s="41"/>
      <c r="SRR99" s="41"/>
      <c r="SRS99" s="41"/>
      <c r="SRT99" s="41"/>
      <c r="SRU99" s="41"/>
      <c r="SRV99" s="41"/>
      <c r="SRW99" s="41"/>
      <c r="SRX99" s="41"/>
      <c r="SRY99" s="41"/>
      <c r="SRZ99" s="41"/>
      <c r="SSA99" s="41"/>
      <c r="SSB99" s="41"/>
      <c r="SSC99" s="41"/>
      <c r="SSD99" s="41"/>
      <c r="SSE99" s="41"/>
      <c r="SSF99" s="41"/>
      <c r="SSG99" s="41"/>
      <c r="SSH99" s="41"/>
      <c r="SSI99" s="41"/>
      <c r="SSJ99" s="41"/>
      <c r="SSK99" s="41"/>
      <c r="SSL99" s="41"/>
      <c r="SSM99" s="41"/>
      <c r="SSN99" s="41"/>
      <c r="SSO99" s="41"/>
      <c r="SSP99" s="41"/>
      <c r="SSQ99" s="41"/>
      <c r="SSR99" s="41"/>
      <c r="SSS99" s="41"/>
      <c r="SST99" s="41"/>
      <c r="SSU99" s="41"/>
      <c r="SSV99" s="41"/>
      <c r="SSW99" s="41"/>
      <c r="SSX99" s="41"/>
      <c r="SSY99" s="41"/>
      <c r="SSZ99" s="41"/>
      <c r="STA99" s="41"/>
      <c r="STB99" s="41"/>
      <c r="STC99" s="41"/>
      <c r="STD99" s="41"/>
      <c r="STE99" s="41"/>
      <c r="STF99" s="41"/>
      <c r="STG99" s="41"/>
      <c r="STH99" s="41"/>
      <c r="STI99" s="41"/>
      <c r="STJ99" s="41"/>
      <c r="STK99" s="41"/>
      <c r="STL99" s="41"/>
      <c r="STM99" s="41"/>
      <c r="STN99" s="41"/>
      <c r="STO99" s="41"/>
      <c r="STP99" s="41"/>
      <c r="STQ99" s="41"/>
      <c r="STR99" s="41"/>
      <c r="STS99" s="41"/>
      <c r="STT99" s="41"/>
      <c r="STU99" s="41"/>
      <c r="STV99" s="41"/>
      <c r="STW99" s="41"/>
      <c r="STX99" s="41"/>
      <c r="STY99" s="41"/>
      <c r="STZ99" s="41"/>
      <c r="SUA99" s="41"/>
      <c r="SUB99" s="41"/>
      <c r="SUC99" s="41"/>
      <c r="SUD99" s="41"/>
      <c r="SUE99" s="41"/>
      <c r="SUF99" s="41"/>
      <c r="SUG99" s="41"/>
      <c r="SUH99" s="41"/>
      <c r="SUI99" s="41"/>
      <c r="SUJ99" s="41"/>
      <c r="SUK99" s="41"/>
      <c r="SUL99" s="41"/>
      <c r="SUM99" s="41"/>
      <c r="SUN99" s="41"/>
      <c r="SUO99" s="41"/>
      <c r="SUP99" s="41"/>
      <c r="SUQ99" s="41"/>
      <c r="SUR99" s="41"/>
      <c r="SUS99" s="41"/>
      <c r="SUT99" s="41"/>
      <c r="SUU99" s="41"/>
      <c r="SUV99" s="41"/>
      <c r="SUW99" s="41"/>
      <c r="SUX99" s="41"/>
      <c r="SUY99" s="41"/>
      <c r="SUZ99" s="41"/>
      <c r="SVA99" s="41"/>
      <c r="SVB99" s="41"/>
      <c r="SVC99" s="41"/>
      <c r="SVD99" s="41"/>
      <c r="SVE99" s="41"/>
      <c r="SVF99" s="41"/>
      <c r="SVG99" s="41"/>
      <c r="SVH99" s="41"/>
      <c r="SVI99" s="41"/>
      <c r="SVJ99" s="41"/>
      <c r="SVK99" s="41"/>
      <c r="SVL99" s="41"/>
      <c r="SVM99" s="41"/>
      <c r="SVN99" s="41"/>
      <c r="SVO99" s="41"/>
      <c r="SVP99" s="41"/>
      <c r="SVQ99" s="41"/>
      <c r="SVR99" s="41"/>
      <c r="SVS99" s="41"/>
      <c r="SVT99" s="41"/>
      <c r="SVU99" s="41"/>
      <c r="SVV99" s="41"/>
      <c r="SVW99" s="41"/>
      <c r="SVX99" s="41"/>
      <c r="SVY99" s="41"/>
      <c r="SVZ99" s="41"/>
      <c r="SWA99" s="41"/>
      <c r="SWB99" s="41"/>
      <c r="SWC99" s="41"/>
      <c r="SWD99" s="41"/>
      <c r="SWE99" s="41"/>
      <c r="SWF99" s="41"/>
      <c r="SWG99" s="41"/>
      <c r="SWH99" s="41"/>
      <c r="SWI99" s="41"/>
      <c r="SWJ99" s="41"/>
      <c r="SWK99" s="41"/>
      <c r="SWL99" s="41"/>
      <c r="SWM99" s="41"/>
      <c r="SWN99" s="41"/>
      <c r="SWO99" s="41"/>
      <c r="SWP99" s="41"/>
      <c r="SWQ99" s="41"/>
      <c r="SWR99" s="41"/>
      <c r="SWS99" s="41"/>
      <c r="SWT99" s="41"/>
      <c r="SWU99" s="41"/>
      <c r="SWV99" s="41"/>
      <c r="SWW99" s="41"/>
      <c r="SWX99" s="41"/>
      <c r="SWY99" s="41"/>
      <c r="SWZ99" s="41"/>
      <c r="SXA99" s="41"/>
      <c r="SXB99" s="41"/>
      <c r="SXC99" s="41"/>
      <c r="SXD99" s="41"/>
      <c r="SXE99" s="41"/>
      <c r="SXF99" s="41"/>
      <c r="SXG99" s="41"/>
      <c r="SXH99" s="41"/>
      <c r="SXI99" s="41"/>
      <c r="SXJ99" s="41"/>
      <c r="SXK99" s="41"/>
      <c r="SXL99" s="41"/>
      <c r="SXM99" s="41"/>
      <c r="SXN99" s="41"/>
      <c r="SXO99" s="41"/>
      <c r="SXP99" s="41"/>
      <c r="SXQ99" s="41"/>
      <c r="SXR99" s="41"/>
      <c r="SXS99" s="41"/>
      <c r="SXT99" s="41"/>
      <c r="SXU99" s="41"/>
      <c r="SXV99" s="41"/>
      <c r="SXW99" s="41"/>
      <c r="SXX99" s="41"/>
      <c r="SXY99" s="41"/>
      <c r="SXZ99" s="41"/>
      <c r="SYA99" s="41"/>
      <c r="SYB99" s="41"/>
      <c r="SYC99" s="41"/>
      <c r="SYD99" s="41"/>
      <c r="SYE99" s="41"/>
      <c r="SYF99" s="41"/>
      <c r="SYG99" s="41"/>
      <c r="SYH99" s="41"/>
      <c r="SYI99" s="41"/>
      <c r="SYJ99" s="41"/>
      <c r="SYK99" s="41"/>
      <c r="SYL99" s="41"/>
      <c r="SYM99" s="41"/>
      <c r="SYN99" s="41"/>
      <c r="SYO99" s="41"/>
      <c r="SYP99" s="41"/>
      <c r="SYQ99" s="41"/>
      <c r="SYR99" s="41"/>
      <c r="SYS99" s="41"/>
      <c r="SYT99" s="41"/>
      <c r="SYU99" s="41"/>
      <c r="SYV99" s="41"/>
      <c r="SYW99" s="41"/>
      <c r="SYX99" s="41"/>
      <c r="SYY99" s="41"/>
      <c r="SYZ99" s="41"/>
      <c r="SZA99" s="41"/>
      <c r="SZB99" s="41"/>
      <c r="SZC99" s="41"/>
      <c r="SZD99" s="41"/>
      <c r="SZE99" s="41"/>
      <c r="SZF99" s="41"/>
      <c r="SZG99" s="41"/>
      <c r="SZH99" s="41"/>
      <c r="SZI99" s="41"/>
      <c r="SZJ99" s="41"/>
      <c r="SZK99" s="41"/>
      <c r="SZL99" s="41"/>
      <c r="SZM99" s="41"/>
      <c r="SZN99" s="41"/>
      <c r="SZO99" s="41"/>
      <c r="SZP99" s="41"/>
      <c r="SZQ99" s="41"/>
      <c r="SZR99" s="41"/>
      <c r="SZS99" s="41"/>
      <c r="SZT99" s="41"/>
      <c r="SZU99" s="41"/>
      <c r="SZV99" s="41"/>
      <c r="SZW99" s="41"/>
      <c r="SZX99" s="41"/>
      <c r="SZY99" s="41"/>
      <c r="SZZ99" s="41"/>
      <c r="TAA99" s="41"/>
      <c r="TAB99" s="41"/>
      <c r="TAC99" s="41"/>
      <c r="TAD99" s="41"/>
      <c r="TAE99" s="41"/>
      <c r="TAF99" s="41"/>
      <c r="TAG99" s="41"/>
      <c r="TAH99" s="41"/>
      <c r="TAI99" s="41"/>
      <c r="TAJ99" s="41"/>
      <c r="TAK99" s="41"/>
      <c r="TAL99" s="41"/>
      <c r="TAM99" s="41"/>
      <c r="TAN99" s="41"/>
      <c r="TAO99" s="41"/>
      <c r="TAP99" s="41"/>
      <c r="TAQ99" s="41"/>
      <c r="TAR99" s="41"/>
      <c r="TAS99" s="41"/>
      <c r="TAT99" s="41"/>
      <c r="TAU99" s="41"/>
      <c r="TAV99" s="41"/>
      <c r="TAW99" s="41"/>
      <c r="TAX99" s="41"/>
      <c r="TAY99" s="41"/>
      <c r="TAZ99" s="41"/>
      <c r="TBA99" s="41"/>
      <c r="TBB99" s="41"/>
      <c r="TBC99" s="41"/>
      <c r="TBD99" s="41"/>
      <c r="TBE99" s="41"/>
      <c r="TBF99" s="41"/>
      <c r="TBG99" s="41"/>
      <c r="TBH99" s="41"/>
      <c r="TBI99" s="41"/>
      <c r="TBJ99" s="41"/>
      <c r="TBK99" s="41"/>
      <c r="TBL99" s="41"/>
      <c r="TBM99" s="41"/>
      <c r="TBN99" s="41"/>
      <c r="TBO99" s="41"/>
      <c r="TBP99" s="41"/>
      <c r="TBQ99" s="41"/>
      <c r="TBR99" s="41"/>
      <c r="TBS99" s="41"/>
      <c r="TBT99" s="41"/>
      <c r="TBU99" s="41"/>
      <c r="TBV99" s="41"/>
      <c r="TBW99" s="41"/>
      <c r="TBX99" s="41"/>
      <c r="TBY99" s="41"/>
      <c r="TBZ99" s="41"/>
      <c r="TCA99" s="41"/>
      <c r="TCB99" s="41"/>
      <c r="TCC99" s="41"/>
      <c r="TCD99" s="41"/>
      <c r="TCE99" s="41"/>
      <c r="TCF99" s="41"/>
      <c r="TCG99" s="41"/>
      <c r="TCH99" s="41"/>
      <c r="TCI99" s="41"/>
      <c r="TCJ99" s="41"/>
      <c r="TCK99" s="41"/>
      <c r="TCL99" s="41"/>
      <c r="TCM99" s="41"/>
      <c r="TCN99" s="41"/>
      <c r="TCO99" s="41"/>
      <c r="TCP99" s="41"/>
      <c r="TCQ99" s="41"/>
      <c r="TCR99" s="41"/>
      <c r="TCS99" s="41"/>
      <c r="TCT99" s="41"/>
      <c r="TCU99" s="41"/>
      <c r="TCV99" s="41"/>
      <c r="TCW99" s="41"/>
      <c r="TCX99" s="41"/>
      <c r="TCY99" s="41"/>
      <c r="TCZ99" s="41"/>
      <c r="TDA99" s="41"/>
      <c r="TDB99" s="41"/>
      <c r="TDC99" s="41"/>
      <c r="TDD99" s="41"/>
      <c r="TDE99" s="41"/>
      <c r="TDF99" s="41"/>
      <c r="TDG99" s="41"/>
      <c r="TDH99" s="41"/>
      <c r="TDI99" s="41"/>
      <c r="TDJ99" s="41"/>
      <c r="TDK99" s="41"/>
      <c r="TDL99" s="41"/>
      <c r="TDM99" s="41"/>
      <c r="TDN99" s="41"/>
      <c r="TDO99" s="41"/>
      <c r="TDP99" s="41"/>
      <c r="TDQ99" s="41"/>
      <c r="TDR99" s="41"/>
      <c r="TDS99" s="41"/>
      <c r="TDT99" s="41"/>
      <c r="TDU99" s="41"/>
      <c r="TDV99" s="41"/>
      <c r="TDW99" s="41"/>
      <c r="TDX99" s="41"/>
      <c r="TDY99" s="41"/>
      <c r="TDZ99" s="41"/>
      <c r="TEA99" s="41"/>
      <c r="TEB99" s="41"/>
      <c r="TEC99" s="41"/>
      <c r="TED99" s="41"/>
      <c r="TEE99" s="41"/>
      <c r="TEF99" s="41"/>
      <c r="TEG99" s="41"/>
      <c r="TEH99" s="41"/>
      <c r="TEI99" s="41"/>
      <c r="TEJ99" s="41"/>
      <c r="TEK99" s="41"/>
      <c r="TEL99" s="41"/>
      <c r="TEM99" s="41"/>
      <c r="TEN99" s="41"/>
      <c r="TEO99" s="41"/>
      <c r="TEP99" s="41"/>
      <c r="TEQ99" s="41"/>
      <c r="TER99" s="41"/>
      <c r="TES99" s="41"/>
      <c r="TET99" s="41"/>
      <c r="TEU99" s="41"/>
      <c r="TEV99" s="41"/>
      <c r="TEW99" s="41"/>
      <c r="TEX99" s="41"/>
      <c r="TEY99" s="41"/>
      <c r="TEZ99" s="41"/>
      <c r="TFA99" s="41"/>
      <c r="TFB99" s="41"/>
      <c r="TFC99" s="41"/>
      <c r="TFD99" s="41"/>
      <c r="TFE99" s="41"/>
      <c r="TFF99" s="41"/>
      <c r="TFG99" s="41"/>
      <c r="TFH99" s="41"/>
      <c r="TFI99" s="41"/>
      <c r="TFJ99" s="41"/>
      <c r="TFK99" s="41"/>
      <c r="TFL99" s="41"/>
      <c r="TFM99" s="41"/>
      <c r="TFN99" s="41"/>
      <c r="TFO99" s="41"/>
      <c r="TFP99" s="41"/>
      <c r="TFQ99" s="41"/>
      <c r="TFR99" s="41"/>
      <c r="TFS99" s="41"/>
      <c r="TFT99" s="41"/>
      <c r="TFU99" s="41"/>
      <c r="TFV99" s="41"/>
      <c r="TFW99" s="41"/>
      <c r="TFX99" s="41"/>
      <c r="TFY99" s="41"/>
      <c r="TFZ99" s="41"/>
      <c r="TGA99" s="41"/>
      <c r="TGB99" s="41"/>
      <c r="TGC99" s="41"/>
      <c r="TGD99" s="41"/>
      <c r="TGE99" s="41"/>
      <c r="TGF99" s="41"/>
      <c r="TGG99" s="41"/>
      <c r="TGH99" s="41"/>
      <c r="TGI99" s="41"/>
      <c r="TGJ99" s="41"/>
      <c r="TGK99" s="41"/>
      <c r="TGL99" s="41"/>
      <c r="TGM99" s="41"/>
      <c r="TGN99" s="41"/>
      <c r="TGO99" s="41"/>
      <c r="TGP99" s="41"/>
      <c r="TGQ99" s="41"/>
      <c r="TGR99" s="41"/>
      <c r="TGS99" s="41"/>
      <c r="TGT99" s="41"/>
      <c r="TGU99" s="41"/>
      <c r="TGV99" s="41"/>
      <c r="TGW99" s="41"/>
      <c r="TGX99" s="41"/>
      <c r="TGY99" s="41"/>
      <c r="TGZ99" s="41"/>
      <c r="THA99" s="41"/>
      <c r="THB99" s="41"/>
      <c r="THC99" s="41"/>
      <c r="THD99" s="41"/>
      <c r="THE99" s="41"/>
      <c r="THF99" s="41"/>
      <c r="THG99" s="41"/>
      <c r="THH99" s="41"/>
      <c r="THI99" s="41"/>
      <c r="THJ99" s="41"/>
      <c r="THK99" s="41"/>
      <c r="THL99" s="41"/>
      <c r="THM99" s="41"/>
      <c r="THN99" s="41"/>
      <c r="THO99" s="41"/>
      <c r="THP99" s="41"/>
      <c r="THQ99" s="41"/>
      <c r="THR99" s="41"/>
      <c r="THS99" s="41"/>
      <c r="THT99" s="41"/>
      <c r="THU99" s="41"/>
      <c r="THV99" s="41"/>
      <c r="THW99" s="41"/>
      <c r="THX99" s="41"/>
      <c r="THY99" s="41"/>
      <c r="THZ99" s="41"/>
      <c r="TIA99" s="41"/>
      <c r="TIB99" s="41"/>
      <c r="TIC99" s="41"/>
      <c r="TID99" s="41"/>
      <c r="TIE99" s="41"/>
      <c r="TIF99" s="41"/>
      <c r="TIG99" s="41"/>
      <c r="TIH99" s="41"/>
      <c r="TII99" s="41"/>
      <c r="TIJ99" s="41"/>
      <c r="TIK99" s="41"/>
      <c r="TIL99" s="41"/>
      <c r="TIM99" s="41"/>
      <c r="TIN99" s="41"/>
      <c r="TIO99" s="41"/>
      <c r="TIP99" s="41"/>
      <c r="TIQ99" s="41"/>
      <c r="TIR99" s="41"/>
      <c r="TIS99" s="41"/>
      <c r="TIT99" s="41"/>
      <c r="TIU99" s="41"/>
      <c r="TIV99" s="41"/>
      <c r="TIW99" s="41"/>
      <c r="TIX99" s="41"/>
      <c r="TIY99" s="41"/>
      <c r="TIZ99" s="41"/>
      <c r="TJA99" s="41"/>
      <c r="TJB99" s="41"/>
      <c r="TJC99" s="41"/>
      <c r="TJD99" s="41"/>
      <c r="TJE99" s="41"/>
      <c r="TJF99" s="41"/>
      <c r="TJG99" s="41"/>
      <c r="TJH99" s="41"/>
      <c r="TJI99" s="41"/>
      <c r="TJJ99" s="41"/>
      <c r="TJK99" s="41"/>
      <c r="TJL99" s="41"/>
      <c r="TJM99" s="41"/>
      <c r="TJN99" s="41"/>
      <c r="TJO99" s="41"/>
      <c r="TJP99" s="41"/>
      <c r="TJQ99" s="41"/>
      <c r="TJR99" s="41"/>
      <c r="TJS99" s="41"/>
      <c r="TJT99" s="41"/>
      <c r="TJU99" s="41"/>
      <c r="TJV99" s="41"/>
      <c r="TJW99" s="41"/>
      <c r="TJX99" s="41"/>
      <c r="TJY99" s="41"/>
      <c r="TJZ99" s="41"/>
      <c r="TKA99" s="41"/>
      <c r="TKB99" s="41"/>
      <c r="TKC99" s="41"/>
      <c r="TKD99" s="41"/>
      <c r="TKE99" s="41"/>
      <c r="TKF99" s="41"/>
      <c r="TKG99" s="41"/>
      <c r="TKH99" s="41"/>
      <c r="TKI99" s="41"/>
      <c r="TKJ99" s="41"/>
      <c r="TKK99" s="41"/>
      <c r="TKL99" s="41"/>
      <c r="TKM99" s="41"/>
      <c r="TKN99" s="41"/>
      <c r="TKO99" s="41"/>
      <c r="TKP99" s="41"/>
      <c r="TKQ99" s="41"/>
      <c r="TKR99" s="41"/>
      <c r="TKS99" s="41"/>
      <c r="TKT99" s="41"/>
      <c r="TKU99" s="41"/>
      <c r="TKV99" s="41"/>
      <c r="TKW99" s="41"/>
      <c r="TKX99" s="41"/>
      <c r="TKY99" s="41"/>
      <c r="TKZ99" s="41"/>
      <c r="TLA99" s="41"/>
      <c r="TLB99" s="41"/>
      <c r="TLC99" s="41"/>
      <c r="TLD99" s="41"/>
      <c r="TLE99" s="41"/>
      <c r="TLF99" s="41"/>
      <c r="TLG99" s="41"/>
      <c r="TLH99" s="41"/>
      <c r="TLI99" s="41"/>
      <c r="TLJ99" s="41"/>
      <c r="TLK99" s="41"/>
      <c r="TLL99" s="41"/>
      <c r="TLM99" s="41"/>
      <c r="TLN99" s="41"/>
      <c r="TLO99" s="41"/>
      <c r="TLP99" s="41"/>
      <c r="TLQ99" s="41"/>
      <c r="TLR99" s="41"/>
      <c r="TLS99" s="41"/>
      <c r="TLT99" s="41"/>
      <c r="TLU99" s="41"/>
      <c r="TLV99" s="41"/>
      <c r="TLW99" s="41"/>
      <c r="TLX99" s="41"/>
      <c r="TLY99" s="41"/>
      <c r="TLZ99" s="41"/>
      <c r="TMA99" s="41"/>
      <c r="TMB99" s="41"/>
      <c r="TMC99" s="41"/>
      <c r="TMD99" s="41"/>
      <c r="TME99" s="41"/>
      <c r="TMF99" s="41"/>
      <c r="TMG99" s="41"/>
      <c r="TMH99" s="41"/>
      <c r="TMI99" s="41"/>
      <c r="TMJ99" s="41"/>
      <c r="TMK99" s="41"/>
      <c r="TML99" s="41"/>
      <c r="TMM99" s="41"/>
      <c r="TMN99" s="41"/>
      <c r="TMO99" s="41"/>
      <c r="TMP99" s="41"/>
      <c r="TMQ99" s="41"/>
      <c r="TMR99" s="41"/>
      <c r="TMS99" s="41"/>
      <c r="TMT99" s="41"/>
      <c r="TMU99" s="41"/>
      <c r="TMV99" s="41"/>
      <c r="TMW99" s="41"/>
      <c r="TMX99" s="41"/>
      <c r="TMY99" s="41"/>
      <c r="TMZ99" s="41"/>
      <c r="TNA99" s="41"/>
      <c r="TNB99" s="41"/>
      <c r="TNC99" s="41"/>
      <c r="TND99" s="41"/>
      <c r="TNE99" s="41"/>
      <c r="TNF99" s="41"/>
      <c r="TNG99" s="41"/>
      <c r="TNH99" s="41"/>
      <c r="TNI99" s="41"/>
      <c r="TNJ99" s="41"/>
      <c r="TNK99" s="41"/>
      <c r="TNL99" s="41"/>
      <c r="TNM99" s="41"/>
      <c r="TNN99" s="41"/>
      <c r="TNO99" s="41"/>
      <c r="TNP99" s="41"/>
      <c r="TNQ99" s="41"/>
      <c r="TNR99" s="41"/>
      <c r="TNS99" s="41"/>
      <c r="TNT99" s="41"/>
      <c r="TNU99" s="41"/>
      <c r="TNV99" s="41"/>
      <c r="TNW99" s="41"/>
      <c r="TNX99" s="41"/>
      <c r="TNY99" s="41"/>
      <c r="TNZ99" s="41"/>
      <c r="TOA99" s="41"/>
      <c r="TOB99" s="41"/>
      <c r="TOC99" s="41"/>
      <c r="TOD99" s="41"/>
      <c r="TOE99" s="41"/>
      <c r="TOF99" s="41"/>
      <c r="TOG99" s="41"/>
      <c r="TOH99" s="41"/>
      <c r="TOI99" s="41"/>
      <c r="TOJ99" s="41"/>
      <c r="TOK99" s="41"/>
      <c r="TOL99" s="41"/>
      <c r="TOM99" s="41"/>
      <c r="TON99" s="41"/>
      <c r="TOO99" s="41"/>
      <c r="TOP99" s="41"/>
      <c r="TOQ99" s="41"/>
      <c r="TOR99" s="41"/>
      <c r="TOS99" s="41"/>
      <c r="TOT99" s="41"/>
      <c r="TOU99" s="41"/>
      <c r="TOV99" s="41"/>
      <c r="TOW99" s="41"/>
      <c r="TOX99" s="41"/>
      <c r="TOY99" s="41"/>
      <c r="TOZ99" s="41"/>
      <c r="TPA99" s="41"/>
      <c r="TPB99" s="41"/>
      <c r="TPC99" s="41"/>
      <c r="TPD99" s="41"/>
      <c r="TPE99" s="41"/>
      <c r="TPF99" s="41"/>
      <c r="TPG99" s="41"/>
      <c r="TPH99" s="41"/>
      <c r="TPI99" s="41"/>
      <c r="TPJ99" s="41"/>
      <c r="TPK99" s="41"/>
      <c r="TPL99" s="41"/>
      <c r="TPM99" s="41"/>
      <c r="TPN99" s="41"/>
      <c r="TPO99" s="41"/>
      <c r="TPP99" s="41"/>
      <c r="TPQ99" s="41"/>
      <c r="TPR99" s="41"/>
      <c r="TPS99" s="41"/>
      <c r="TPT99" s="41"/>
      <c r="TPU99" s="41"/>
      <c r="TPV99" s="41"/>
      <c r="TPW99" s="41"/>
      <c r="TPX99" s="41"/>
      <c r="TPY99" s="41"/>
      <c r="TPZ99" s="41"/>
      <c r="TQA99" s="41"/>
      <c r="TQB99" s="41"/>
      <c r="TQC99" s="41"/>
      <c r="TQD99" s="41"/>
      <c r="TQE99" s="41"/>
      <c r="TQF99" s="41"/>
      <c r="TQG99" s="41"/>
      <c r="TQH99" s="41"/>
      <c r="TQI99" s="41"/>
      <c r="TQJ99" s="41"/>
      <c r="TQK99" s="41"/>
      <c r="TQL99" s="41"/>
      <c r="TQM99" s="41"/>
      <c r="TQN99" s="41"/>
      <c r="TQO99" s="41"/>
      <c r="TQP99" s="41"/>
      <c r="TQQ99" s="41"/>
      <c r="TQR99" s="41"/>
      <c r="TQS99" s="41"/>
      <c r="TQT99" s="41"/>
      <c r="TQU99" s="41"/>
      <c r="TQV99" s="41"/>
      <c r="TQW99" s="41"/>
      <c r="TQX99" s="41"/>
      <c r="TQY99" s="41"/>
      <c r="TQZ99" s="41"/>
      <c r="TRA99" s="41"/>
      <c r="TRB99" s="41"/>
      <c r="TRC99" s="41"/>
      <c r="TRD99" s="41"/>
      <c r="TRE99" s="41"/>
      <c r="TRF99" s="41"/>
      <c r="TRG99" s="41"/>
      <c r="TRH99" s="41"/>
      <c r="TRI99" s="41"/>
      <c r="TRJ99" s="41"/>
      <c r="TRK99" s="41"/>
      <c r="TRL99" s="41"/>
      <c r="TRM99" s="41"/>
      <c r="TRN99" s="41"/>
      <c r="TRO99" s="41"/>
      <c r="TRP99" s="41"/>
      <c r="TRQ99" s="41"/>
      <c r="TRR99" s="41"/>
      <c r="TRS99" s="41"/>
      <c r="TRT99" s="41"/>
      <c r="TRU99" s="41"/>
      <c r="TRV99" s="41"/>
      <c r="TRW99" s="41"/>
      <c r="TRX99" s="41"/>
      <c r="TRY99" s="41"/>
      <c r="TRZ99" s="41"/>
      <c r="TSA99" s="41"/>
      <c r="TSB99" s="41"/>
      <c r="TSC99" s="41"/>
      <c r="TSD99" s="41"/>
      <c r="TSE99" s="41"/>
      <c r="TSF99" s="41"/>
      <c r="TSG99" s="41"/>
      <c r="TSH99" s="41"/>
      <c r="TSI99" s="41"/>
      <c r="TSJ99" s="41"/>
      <c r="TSK99" s="41"/>
      <c r="TSL99" s="41"/>
      <c r="TSM99" s="41"/>
      <c r="TSN99" s="41"/>
      <c r="TSO99" s="41"/>
      <c r="TSP99" s="41"/>
      <c r="TSQ99" s="41"/>
      <c r="TSR99" s="41"/>
      <c r="TSS99" s="41"/>
      <c r="TST99" s="41"/>
      <c r="TSU99" s="41"/>
      <c r="TSV99" s="41"/>
      <c r="TSW99" s="41"/>
      <c r="TSX99" s="41"/>
      <c r="TSY99" s="41"/>
      <c r="TSZ99" s="41"/>
      <c r="TTA99" s="41"/>
      <c r="TTB99" s="41"/>
      <c r="TTC99" s="41"/>
      <c r="TTD99" s="41"/>
      <c r="TTE99" s="41"/>
      <c r="TTF99" s="41"/>
      <c r="TTG99" s="41"/>
      <c r="TTH99" s="41"/>
      <c r="TTI99" s="41"/>
      <c r="TTJ99" s="41"/>
      <c r="TTK99" s="41"/>
      <c r="TTL99" s="41"/>
      <c r="TTM99" s="41"/>
      <c r="TTN99" s="41"/>
      <c r="TTO99" s="41"/>
      <c r="TTP99" s="41"/>
      <c r="TTQ99" s="41"/>
      <c r="TTR99" s="41"/>
      <c r="TTS99" s="41"/>
      <c r="TTT99" s="41"/>
      <c r="TTU99" s="41"/>
      <c r="TTV99" s="41"/>
      <c r="TTW99" s="41"/>
      <c r="TTX99" s="41"/>
      <c r="TTY99" s="41"/>
      <c r="TTZ99" s="41"/>
      <c r="TUA99" s="41"/>
      <c r="TUB99" s="41"/>
      <c r="TUC99" s="41"/>
      <c r="TUD99" s="41"/>
      <c r="TUE99" s="41"/>
      <c r="TUF99" s="41"/>
      <c r="TUG99" s="41"/>
      <c r="TUH99" s="41"/>
      <c r="TUI99" s="41"/>
      <c r="TUJ99" s="41"/>
      <c r="TUK99" s="41"/>
      <c r="TUL99" s="41"/>
      <c r="TUM99" s="41"/>
      <c r="TUN99" s="41"/>
      <c r="TUO99" s="41"/>
      <c r="TUP99" s="41"/>
      <c r="TUQ99" s="41"/>
      <c r="TUR99" s="41"/>
      <c r="TUS99" s="41"/>
      <c r="TUT99" s="41"/>
      <c r="TUU99" s="41"/>
      <c r="TUV99" s="41"/>
      <c r="TUW99" s="41"/>
      <c r="TUX99" s="41"/>
      <c r="TUY99" s="41"/>
      <c r="TUZ99" s="41"/>
      <c r="TVA99" s="41"/>
      <c r="TVB99" s="41"/>
      <c r="TVC99" s="41"/>
      <c r="TVD99" s="41"/>
      <c r="TVE99" s="41"/>
      <c r="TVF99" s="41"/>
      <c r="TVG99" s="41"/>
      <c r="TVH99" s="41"/>
      <c r="TVI99" s="41"/>
      <c r="TVJ99" s="41"/>
      <c r="TVK99" s="41"/>
      <c r="TVL99" s="41"/>
      <c r="TVM99" s="41"/>
      <c r="TVN99" s="41"/>
      <c r="TVO99" s="41"/>
      <c r="TVP99" s="41"/>
      <c r="TVQ99" s="41"/>
      <c r="TVR99" s="41"/>
      <c r="TVS99" s="41"/>
      <c r="TVT99" s="41"/>
      <c r="TVU99" s="41"/>
      <c r="TVV99" s="41"/>
      <c r="TVW99" s="41"/>
      <c r="TVX99" s="41"/>
      <c r="TVY99" s="41"/>
      <c r="TVZ99" s="41"/>
      <c r="TWA99" s="41"/>
      <c r="TWB99" s="41"/>
      <c r="TWC99" s="41"/>
      <c r="TWD99" s="41"/>
      <c r="TWE99" s="41"/>
      <c r="TWF99" s="41"/>
      <c r="TWG99" s="41"/>
      <c r="TWH99" s="41"/>
      <c r="TWI99" s="41"/>
      <c r="TWJ99" s="41"/>
      <c r="TWK99" s="41"/>
      <c r="TWL99" s="41"/>
      <c r="TWM99" s="41"/>
      <c r="TWN99" s="41"/>
      <c r="TWO99" s="41"/>
      <c r="TWP99" s="41"/>
      <c r="TWQ99" s="41"/>
      <c r="TWR99" s="41"/>
      <c r="TWS99" s="41"/>
      <c r="TWT99" s="41"/>
      <c r="TWU99" s="41"/>
      <c r="TWV99" s="41"/>
      <c r="TWW99" s="41"/>
      <c r="TWX99" s="41"/>
      <c r="TWY99" s="41"/>
      <c r="TWZ99" s="41"/>
      <c r="TXA99" s="41"/>
      <c r="TXB99" s="41"/>
      <c r="TXC99" s="41"/>
      <c r="TXD99" s="41"/>
      <c r="TXE99" s="41"/>
      <c r="TXF99" s="41"/>
      <c r="TXG99" s="41"/>
      <c r="TXH99" s="41"/>
      <c r="TXI99" s="41"/>
      <c r="TXJ99" s="41"/>
      <c r="TXK99" s="41"/>
      <c r="TXL99" s="41"/>
      <c r="TXM99" s="41"/>
      <c r="TXN99" s="41"/>
      <c r="TXO99" s="41"/>
      <c r="TXP99" s="41"/>
      <c r="TXQ99" s="41"/>
      <c r="TXR99" s="41"/>
      <c r="TXS99" s="41"/>
      <c r="TXT99" s="41"/>
      <c r="TXU99" s="41"/>
      <c r="TXV99" s="41"/>
      <c r="TXW99" s="41"/>
      <c r="TXX99" s="41"/>
      <c r="TXY99" s="41"/>
      <c r="TXZ99" s="41"/>
      <c r="TYA99" s="41"/>
      <c r="TYB99" s="41"/>
      <c r="TYC99" s="41"/>
      <c r="TYD99" s="41"/>
      <c r="TYE99" s="41"/>
      <c r="TYF99" s="41"/>
      <c r="TYG99" s="41"/>
      <c r="TYH99" s="41"/>
      <c r="TYI99" s="41"/>
      <c r="TYJ99" s="41"/>
      <c r="TYK99" s="41"/>
      <c r="TYL99" s="41"/>
      <c r="TYM99" s="41"/>
      <c r="TYN99" s="41"/>
      <c r="TYO99" s="41"/>
      <c r="TYP99" s="41"/>
      <c r="TYQ99" s="41"/>
      <c r="TYR99" s="41"/>
      <c r="TYS99" s="41"/>
      <c r="TYT99" s="41"/>
      <c r="TYU99" s="41"/>
      <c r="TYV99" s="41"/>
      <c r="TYW99" s="41"/>
      <c r="TYX99" s="41"/>
      <c r="TYY99" s="41"/>
      <c r="TYZ99" s="41"/>
      <c r="TZA99" s="41"/>
      <c r="TZB99" s="41"/>
      <c r="TZC99" s="41"/>
      <c r="TZD99" s="41"/>
      <c r="TZE99" s="41"/>
      <c r="TZF99" s="41"/>
      <c r="TZG99" s="41"/>
      <c r="TZH99" s="41"/>
      <c r="TZI99" s="41"/>
      <c r="TZJ99" s="41"/>
      <c r="TZK99" s="41"/>
      <c r="TZL99" s="41"/>
      <c r="TZM99" s="41"/>
      <c r="TZN99" s="41"/>
      <c r="TZO99" s="41"/>
      <c r="TZP99" s="41"/>
      <c r="TZQ99" s="41"/>
      <c r="TZR99" s="41"/>
      <c r="TZS99" s="41"/>
      <c r="TZT99" s="41"/>
      <c r="TZU99" s="41"/>
      <c r="TZV99" s="41"/>
      <c r="TZW99" s="41"/>
      <c r="TZX99" s="41"/>
      <c r="TZY99" s="41"/>
      <c r="TZZ99" s="41"/>
      <c r="UAA99" s="41"/>
      <c r="UAB99" s="41"/>
      <c r="UAC99" s="41"/>
      <c r="UAD99" s="41"/>
      <c r="UAE99" s="41"/>
      <c r="UAF99" s="41"/>
      <c r="UAG99" s="41"/>
      <c r="UAH99" s="41"/>
      <c r="UAI99" s="41"/>
      <c r="UAJ99" s="41"/>
      <c r="UAK99" s="41"/>
      <c r="UAL99" s="41"/>
      <c r="UAM99" s="41"/>
      <c r="UAN99" s="41"/>
      <c r="UAO99" s="41"/>
      <c r="UAP99" s="41"/>
      <c r="UAQ99" s="41"/>
      <c r="UAR99" s="41"/>
      <c r="UAS99" s="41"/>
      <c r="UAT99" s="41"/>
      <c r="UAU99" s="41"/>
      <c r="UAV99" s="41"/>
      <c r="UAW99" s="41"/>
      <c r="UAX99" s="41"/>
      <c r="UAY99" s="41"/>
      <c r="UAZ99" s="41"/>
      <c r="UBA99" s="41"/>
      <c r="UBB99" s="41"/>
      <c r="UBC99" s="41"/>
      <c r="UBD99" s="41"/>
      <c r="UBE99" s="41"/>
      <c r="UBF99" s="41"/>
      <c r="UBG99" s="41"/>
      <c r="UBH99" s="41"/>
      <c r="UBI99" s="41"/>
      <c r="UBJ99" s="41"/>
      <c r="UBK99" s="41"/>
      <c r="UBL99" s="41"/>
      <c r="UBM99" s="41"/>
      <c r="UBN99" s="41"/>
      <c r="UBO99" s="41"/>
      <c r="UBP99" s="41"/>
      <c r="UBQ99" s="41"/>
      <c r="UBR99" s="41"/>
      <c r="UBS99" s="41"/>
      <c r="UBT99" s="41"/>
      <c r="UBU99" s="41"/>
      <c r="UBV99" s="41"/>
      <c r="UBW99" s="41"/>
      <c r="UBX99" s="41"/>
      <c r="UBY99" s="41"/>
      <c r="UBZ99" s="41"/>
      <c r="UCA99" s="41"/>
      <c r="UCB99" s="41"/>
      <c r="UCC99" s="41"/>
      <c r="UCD99" s="41"/>
      <c r="UCE99" s="41"/>
      <c r="UCF99" s="41"/>
      <c r="UCG99" s="41"/>
      <c r="UCH99" s="41"/>
      <c r="UCI99" s="41"/>
      <c r="UCJ99" s="41"/>
      <c r="UCK99" s="41"/>
      <c r="UCL99" s="41"/>
      <c r="UCM99" s="41"/>
      <c r="UCN99" s="41"/>
      <c r="UCO99" s="41"/>
      <c r="UCP99" s="41"/>
      <c r="UCQ99" s="41"/>
      <c r="UCR99" s="41"/>
      <c r="UCS99" s="41"/>
      <c r="UCT99" s="41"/>
      <c r="UCU99" s="41"/>
      <c r="UCV99" s="41"/>
      <c r="UCW99" s="41"/>
      <c r="UCX99" s="41"/>
      <c r="UCY99" s="41"/>
      <c r="UCZ99" s="41"/>
      <c r="UDA99" s="41"/>
      <c r="UDB99" s="41"/>
      <c r="UDC99" s="41"/>
      <c r="UDD99" s="41"/>
      <c r="UDE99" s="41"/>
      <c r="UDF99" s="41"/>
      <c r="UDG99" s="41"/>
      <c r="UDH99" s="41"/>
      <c r="UDI99" s="41"/>
      <c r="UDJ99" s="41"/>
      <c r="UDK99" s="41"/>
      <c r="UDL99" s="41"/>
      <c r="UDM99" s="41"/>
      <c r="UDN99" s="41"/>
      <c r="UDO99" s="41"/>
      <c r="UDP99" s="41"/>
      <c r="UDQ99" s="41"/>
      <c r="UDR99" s="41"/>
      <c r="UDS99" s="41"/>
      <c r="UDT99" s="41"/>
      <c r="UDU99" s="41"/>
      <c r="UDV99" s="41"/>
      <c r="UDW99" s="41"/>
      <c r="UDX99" s="41"/>
      <c r="UDY99" s="41"/>
      <c r="UDZ99" s="41"/>
      <c r="UEA99" s="41"/>
      <c r="UEB99" s="41"/>
      <c r="UEC99" s="41"/>
      <c r="UED99" s="41"/>
      <c r="UEE99" s="41"/>
      <c r="UEF99" s="41"/>
      <c r="UEG99" s="41"/>
      <c r="UEH99" s="41"/>
      <c r="UEI99" s="41"/>
      <c r="UEJ99" s="41"/>
      <c r="UEK99" s="41"/>
      <c r="UEL99" s="41"/>
      <c r="UEM99" s="41"/>
      <c r="UEN99" s="41"/>
      <c r="UEO99" s="41"/>
      <c r="UEP99" s="41"/>
      <c r="UEQ99" s="41"/>
      <c r="UER99" s="41"/>
      <c r="UES99" s="41"/>
      <c r="UET99" s="41"/>
      <c r="UEU99" s="41"/>
      <c r="UEV99" s="41"/>
      <c r="UEW99" s="41"/>
      <c r="UEX99" s="41"/>
      <c r="UEY99" s="41"/>
      <c r="UEZ99" s="41"/>
      <c r="UFA99" s="41"/>
      <c r="UFB99" s="41"/>
      <c r="UFC99" s="41"/>
      <c r="UFD99" s="41"/>
      <c r="UFE99" s="41"/>
      <c r="UFF99" s="41"/>
      <c r="UFG99" s="41"/>
      <c r="UFH99" s="41"/>
      <c r="UFI99" s="41"/>
      <c r="UFJ99" s="41"/>
      <c r="UFK99" s="41"/>
      <c r="UFL99" s="41"/>
      <c r="UFM99" s="41"/>
      <c r="UFN99" s="41"/>
      <c r="UFO99" s="41"/>
      <c r="UFP99" s="41"/>
      <c r="UFQ99" s="41"/>
      <c r="UFR99" s="41"/>
      <c r="UFS99" s="41"/>
      <c r="UFT99" s="41"/>
      <c r="UFU99" s="41"/>
      <c r="UFV99" s="41"/>
      <c r="UFW99" s="41"/>
      <c r="UFX99" s="41"/>
      <c r="UFY99" s="41"/>
      <c r="UFZ99" s="41"/>
      <c r="UGA99" s="41"/>
      <c r="UGB99" s="41"/>
      <c r="UGC99" s="41"/>
      <c r="UGD99" s="41"/>
      <c r="UGE99" s="41"/>
      <c r="UGF99" s="41"/>
      <c r="UGG99" s="41"/>
      <c r="UGH99" s="41"/>
      <c r="UGI99" s="41"/>
      <c r="UGJ99" s="41"/>
      <c r="UGK99" s="41"/>
      <c r="UGL99" s="41"/>
      <c r="UGM99" s="41"/>
      <c r="UGN99" s="41"/>
      <c r="UGO99" s="41"/>
      <c r="UGP99" s="41"/>
      <c r="UGQ99" s="41"/>
      <c r="UGR99" s="41"/>
      <c r="UGS99" s="41"/>
      <c r="UGT99" s="41"/>
      <c r="UGU99" s="41"/>
      <c r="UGV99" s="41"/>
      <c r="UGW99" s="41"/>
      <c r="UGX99" s="41"/>
      <c r="UGY99" s="41"/>
      <c r="UGZ99" s="41"/>
      <c r="UHA99" s="41"/>
      <c r="UHB99" s="41"/>
      <c r="UHC99" s="41"/>
      <c r="UHD99" s="41"/>
      <c r="UHE99" s="41"/>
      <c r="UHF99" s="41"/>
      <c r="UHG99" s="41"/>
      <c r="UHH99" s="41"/>
      <c r="UHI99" s="41"/>
      <c r="UHJ99" s="41"/>
      <c r="UHK99" s="41"/>
      <c r="UHL99" s="41"/>
      <c r="UHM99" s="41"/>
      <c r="UHN99" s="41"/>
      <c r="UHO99" s="41"/>
      <c r="UHP99" s="41"/>
      <c r="UHQ99" s="41"/>
      <c r="UHR99" s="41"/>
      <c r="UHS99" s="41"/>
      <c r="UHT99" s="41"/>
      <c r="UHU99" s="41"/>
      <c r="UHV99" s="41"/>
      <c r="UHW99" s="41"/>
      <c r="UHX99" s="41"/>
      <c r="UHY99" s="41"/>
      <c r="UHZ99" s="41"/>
      <c r="UIA99" s="41"/>
      <c r="UIB99" s="41"/>
      <c r="UIC99" s="41"/>
      <c r="UID99" s="41"/>
      <c r="UIE99" s="41"/>
      <c r="UIF99" s="41"/>
      <c r="UIG99" s="41"/>
      <c r="UIH99" s="41"/>
      <c r="UII99" s="41"/>
      <c r="UIJ99" s="41"/>
      <c r="UIK99" s="41"/>
      <c r="UIL99" s="41"/>
      <c r="UIM99" s="41"/>
      <c r="UIN99" s="41"/>
      <c r="UIO99" s="41"/>
      <c r="UIP99" s="41"/>
      <c r="UIQ99" s="41"/>
      <c r="UIR99" s="41"/>
      <c r="UIS99" s="41"/>
      <c r="UIT99" s="41"/>
      <c r="UIU99" s="41"/>
      <c r="UIV99" s="41"/>
      <c r="UIW99" s="41"/>
      <c r="UIX99" s="41"/>
      <c r="UIY99" s="41"/>
      <c r="UIZ99" s="41"/>
      <c r="UJA99" s="41"/>
      <c r="UJB99" s="41"/>
      <c r="UJC99" s="41"/>
      <c r="UJD99" s="41"/>
      <c r="UJE99" s="41"/>
      <c r="UJF99" s="41"/>
      <c r="UJG99" s="41"/>
      <c r="UJH99" s="41"/>
      <c r="UJI99" s="41"/>
      <c r="UJJ99" s="41"/>
      <c r="UJK99" s="41"/>
      <c r="UJL99" s="41"/>
      <c r="UJM99" s="41"/>
      <c r="UJN99" s="41"/>
      <c r="UJO99" s="41"/>
      <c r="UJP99" s="41"/>
      <c r="UJQ99" s="41"/>
      <c r="UJR99" s="41"/>
      <c r="UJS99" s="41"/>
      <c r="UJT99" s="41"/>
      <c r="UJU99" s="41"/>
      <c r="UJV99" s="41"/>
      <c r="UJW99" s="41"/>
      <c r="UJX99" s="41"/>
      <c r="UJY99" s="41"/>
      <c r="UJZ99" s="41"/>
      <c r="UKA99" s="41"/>
      <c r="UKB99" s="41"/>
      <c r="UKC99" s="41"/>
      <c r="UKD99" s="41"/>
      <c r="UKE99" s="41"/>
      <c r="UKF99" s="41"/>
      <c r="UKG99" s="41"/>
      <c r="UKH99" s="41"/>
      <c r="UKI99" s="41"/>
      <c r="UKJ99" s="41"/>
      <c r="UKK99" s="41"/>
      <c r="UKL99" s="41"/>
      <c r="UKM99" s="41"/>
      <c r="UKN99" s="41"/>
      <c r="UKO99" s="41"/>
      <c r="UKP99" s="41"/>
      <c r="UKQ99" s="41"/>
      <c r="UKR99" s="41"/>
      <c r="UKS99" s="41"/>
      <c r="UKT99" s="41"/>
      <c r="UKU99" s="41"/>
      <c r="UKV99" s="41"/>
      <c r="UKW99" s="41"/>
      <c r="UKX99" s="41"/>
      <c r="UKY99" s="41"/>
      <c r="UKZ99" s="41"/>
      <c r="ULA99" s="41"/>
      <c r="ULB99" s="41"/>
      <c r="ULC99" s="41"/>
      <c r="ULD99" s="41"/>
      <c r="ULE99" s="41"/>
      <c r="ULF99" s="41"/>
      <c r="ULG99" s="41"/>
      <c r="ULH99" s="41"/>
      <c r="ULI99" s="41"/>
      <c r="ULJ99" s="41"/>
      <c r="ULK99" s="41"/>
      <c r="ULL99" s="41"/>
      <c r="ULM99" s="41"/>
      <c r="ULN99" s="41"/>
      <c r="ULO99" s="41"/>
      <c r="ULP99" s="41"/>
      <c r="ULQ99" s="41"/>
      <c r="ULR99" s="41"/>
      <c r="ULS99" s="41"/>
      <c r="ULT99" s="41"/>
      <c r="ULU99" s="41"/>
      <c r="ULV99" s="41"/>
      <c r="ULW99" s="41"/>
      <c r="ULX99" s="41"/>
      <c r="ULY99" s="41"/>
      <c r="ULZ99" s="41"/>
      <c r="UMA99" s="41"/>
      <c r="UMB99" s="41"/>
      <c r="UMC99" s="41"/>
      <c r="UMD99" s="41"/>
      <c r="UME99" s="41"/>
      <c r="UMF99" s="41"/>
      <c r="UMG99" s="41"/>
      <c r="UMH99" s="41"/>
      <c r="UMI99" s="41"/>
      <c r="UMJ99" s="41"/>
      <c r="UMK99" s="41"/>
      <c r="UML99" s="41"/>
      <c r="UMM99" s="41"/>
      <c r="UMN99" s="41"/>
      <c r="UMO99" s="41"/>
      <c r="UMP99" s="41"/>
      <c r="UMQ99" s="41"/>
      <c r="UMR99" s="41"/>
      <c r="UMS99" s="41"/>
      <c r="UMT99" s="41"/>
      <c r="UMU99" s="41"/>
      <c r="UMV99" s="41"/>
      <c r="UMW99" s="41"/>
      <c r="UMX99" s="41"/>
      <c r="UMY99" s="41"/>
      <c r="UMZ99" s="41"/>
      <c r="UNA99" s="41"/>
      <c r="UNB99" s="41"/>
      <c r="UNC99" s="41"/>
      <c r="UND99" s="41"/>
      <c r="UNE99" s="41"/>
      <c r="UNF99" s="41"/>
      <c r="UNG99" s="41"/>
      <c r="UNH99" s="41"/>
      <c r="UNI99" s="41"/>
      <c r="UNJ99" s="41"/>
      <c r="UNK99" s="41"/>
      <c r="UNL99" s="41"/>
      <c r="UNM99" s="41"/>
      <c r="UNN99" s="41"/>
      <c r="UNO99" s="41"/>
      <c r="UNP99" s="41"/>
      <c r="UNQ99" s="41"/>
      <c r="UNR99" s="41"/>
      <c r="UNS99" s="41"/>
      <c r="UNT99" s="41"/>
      <c r="UNU99" s="41"/>
      <c r="UNV99" s="41"/>
      <c r="UNW99" s="41"/>
      <c r="UNX99" s="41"/>
      <c r="UNY99" s="41"/>
      <c r="UNZ99" s="41"/>
      <c r="UOA99" s="41"/>
      <c r="UOB99" s="41"/>
      <c r="UOC99" s="41"/>
      <c r="UOD99" s="41"/>
      <c r="UOE99" s="41"/>
      <c r="UOF99" s="41"/>
      <c r="UOG99" s="41"/>
      <c r="UOH99" s="41"/>
      <c r="UOI99" s="41"/>
      <c r="UOJ99" s="41"/>
      <c r="UOK99" s="41"/>
      <c r="UOL99" s="41"/>
      <c r="UOM99" s="41"/>
      <c r="UON99" s="41"/>
      <c r="UOO99" s="41"/>
      <c r="UOP99" s="41"/>
      <c r="UOQ99" s="41"/>
      <c r="UOR99" s="41"/>
      <c r="UOS99" s="41"/>
      <c r="UOT99" s="41"/>
      <c r="UOU99" s="41"/>
      <c r="UOV99" s="41"/>
      <c r="UOW99" s="41"/>
      <c r="UOX99" s="41"/>
      <c r="UOY99" s="41"/>
      <c r="UOZ99" s="41"/>
      <c r="UPA99" s="41"/>
      <c r="UPB99" s="41"/>
      <c r="UPC99" s="41"/>
      <c r="UPD99" s="41"/>
      <c r="UPE99" s="41"/>
      <c r="UPF99" s="41"/>
      <c r="UPG99" s="41"/>
      <c r="UPH99" s="41"/>
      <c r="UPI99" s="41"/>
      <c r="UPJ99" s="41"/>
      <c r="UPK99" s="41"/>
      <c r="UPL99" s="41"/>
      <c r="UPM99" s="41"/>
      <c r="UPN99" s="41"/>
      <c r="UPO99" s="41"/>
      <c r="UPP99" s="41"/>
      <c r="UPQ99" s="41"/>
      <c r="UPR99" s="41"/>
      <c r="UPS99" s="41"/>
      <c r="UPT99" s="41"/>
      <c r="UPU99" s="41"/>
      <c r="UPV99" s="41"/>
      <c r="UPW99" s="41"/>
      <c r="UPX99" s="41"/>
      <c r="UPY99" s="41"/>
      <c r="UPZ99" s="41"/>
      <c r="UQA99" s="41"/>
      <c r="UQB99" s="41"/>
      <c r="UQC99" s="41"/>
      <c r="UQD99" s="41"/>
      <c r="UQE99" s="41"/>
      <c r="UQF99" s="41"/>
      <c r="UQG99" s="41"/>
      <c r="UQH99" s="41"/>
      <c r="UQI99" s="41"/>
      <c r="UQJ99" s="41"/>
      <c r="UQK99" s="41"/>
      <c r="UQL99" s="41"/>
      <c r="UQM99" s="41"/>
      <c r="UQN99" s="41"/>
      <c r="UQO99" s="41"/>
      <c r="UQP99" s="41"/>
      <c r="UQQ99" s="41"/>
      <c r="UQR99" s="41"/>
      <c r="UQS99" s="41"/>
      <c r="UQT99" s="41"/>
      <c r="UQU99" s="41"/>
      <c r="UQV99" s="41"/>
      <c r="UQW99" s="41"/>
      <c r="UQX99" s="41"/>
      <c r="UQY99" s="41"/>
      <c r="UQZ99" s="41"/>
      <c r="URA99" s="41"/>
      <c r="URB99" s="41"/>
      <c r="URC99" s="41"/>
      <c r="URD99" s="41"/>
      <c r="URE99" s="41"/>
      <c r="URF99" s="41"/>
      <c r="URG99" s="41"/>
      <c r="URH99" s="41"/>
      <c r="URI99" s="41"/>
      <c r="URJ99" s="41"/>
      <c r="URK99" s="41"/>
      <c r="URL99" s="41"/>
      <c r="URM99" s="41"/>
      <c r="URN99" s="41"/>
      <c r="URO99" s="41"/>
      <c r="URP99" s="41"/>
      <c r="URQ99" s="41"/>
      <c r="URR99" s="41"/>
      <c r="URS99" s="41"/>
      <c r="URT99" s="41"/>
      <c r="URU99" s="41"/>
      <c r="URV99" s="41"/>
      <c r="URW99" s="41"/>
      <c r="URX99" s="41"/>
      <c r="URY99" s="41"/>
      <c r="URZ99" s="41"/>
      <c r="USA99" s="41"/>
      <c r="USB99" s="41"/>
      <c r="USC99" s="41"/>
      <c r="USD99" s="41"/>
      <c r="USE99" s="41"/>
      <c r="USF99" s="41"/>
      <c r="USG99" s="41"/>
      <c r="USH99" s="41"/>
      <c r="USI99" s="41"/>
      <c r="USJ99" s="41"/>
      <c r="USK99" s="41"/>
      <c r="USL99" s="41"/>
      <c r="USM99" s="41"/>
      <c r="USN99" s="41"/>
      <c r="USO99" s="41"/>
      <c r="USP99" s="41"/>
      <c r="USQ99" s="41"/>
      <c r="USR99" s="41"/>
      <c r="USS99" s="41"/>
      <c r="UST99" s="41"/>
      <c r="USU99" s="41"/>
      <c r="USV99" s="41"/>
      <c r="USW99" s="41"/>
      <c r="USX99" s="41"/>
      <c r="USY99" s="41"/>
      <c r="USZ99" s="41"/>
      <c r="UTA99" s="41"/>
      <c r="UTB99" s="41"/>
      <c r="UTC99" s="41"/>
      <c r="UTD99" s="41"/>
      <c r="UTE99" s="41"/>
      <c r="UTF99" s="41"/>
      <c r="UTG99" s="41"/>
      <c r="UTH99" s="41"/>
      <c r="UTI99" s="41"/>
      <c r="UTJ99" s="41"/>
      <c r="UTK99" s="41"/>
      <c r="UTL99" s="41"/>
      <c r="UTM99" s="41"/>
      <c r="UTN99" s="41"/>
      <c r="UTO99" s="41"/>
      <c r="UTP99" s="41"/>
      <c r="UTQ99" s="41"/>
      <c r="UTR99" s="41"/>
      <c r="UTS99" s="41"/>
      <c r="UTT99" s="41"/>
      <c r="UTU99" s="41"/>
      <c r="UTV99" s="41"/>
      <c r="UTW99" s="41"/>
      <c r="UTX99" s="41"/>
      <c r="UTY99" s="41"/>
      <c r="UTZ99" s="41"/>
      <c r="UUA99" s="41"/>
      <c r="UUB99" s="41"/>
      <c r="UUC99" s="41"/>
      <c r="UUD99" s="41"/>
      <c r="UUE99" s="41"/>
      <c r="UUF99" s="41"/>
      <c r="UUG99" s="41"/>
      <c r="UUH99" s="41"/>
      <c r="UUI99" s="41"/>
      <c r="UUJ99" s="41"/>
      <c r="UUK99" s="41"/>
      <c r="UUL99" s="41"/>
      <c r="UUM99" s="41"/>
      <c r="UUN99" s="41"/>
      <c r="UUO99" s="41"/>
      <c r="UUP99" s="41"/>
      <c r="UUQ99" s="41"/>
      <c r="UUR99" s="41"/>
      <c r="UUS99" s="41"/>
      <c r="UUT99" s="41"/>
      <c r="UUU99" s="41"/>
      <c r="UUV99" s="41"/>
      <c r="UUW99" s="41"/>
      <c r="UUX99" s="41"/>
      <c r="UUY99" s="41"/>
      <c r="UUZ99" s="41"/>
      <c r="UVA99" s="41"/>
      <c r="UVB99" s="41"/>
      <c r="UVC99" s="41"/>
      <c r="UVD99" s="41"/>
      <c r="UVE99" s="41"/>
      <c r="UVF99" s="41"/>
      <c r="UVG99" s="41"/>
      <c r="UVH99" s="41"/>
      <c r="UVI99" s="41"/>
      <c r="UVJ99" s="41"/>
      <c r="UVK99" s="41"/>
      <c r="UVL99" s="41"/>
      <c r="UVM99" s="41"/>
      <c r="UVN99" s="41"/>
      <c r="UVO99" s="41"/>
      <c r="UVP99" s="41"/>
      <c r="UVQ99" s="41"/>
      <c r="UVR99" s="41"/>
      <c r="UVS99" s="41"/>
      <c r="UVT99" s="41"/>
      <c r="UVU99" s="41"/>
      <c r="UVV99" s="41"/>
      <c r="UVW99" s="41"/>
      <c r="UVX99" s="41"/>
      <c r="UVY99" s="41"/>
      <c r="UVZ99" s="41"/>
      <c r="UWA99" s="41"/>
      <c r="UWB99" s="41"/>
      <c r="UWC99" s="41"/>
      <c r="UWD99" s="41"/>
      <c r="UWE99" s="41"/>
      <c r="UWF99" s="41"/>
      <c r="UWG99" s="41"/>
      <c r="UWH99" s="41"/>
      <c r="UWI99" s="41"/>
      <c r="UWJ99" s="41"/>
      <c r="UWK99" s="41"/>
      <c r="UWL99" s="41"/>
      <c r="UWM99" s="41"/>
      <c r="UWN99" s="41"/>
      <c r="UWO99" s="41"/>
      <c r="UWP99" s="41"/>
      <c r="UWQ99" s="41"/>
      <c r="UWR99" s="41"/>
      <c r="UWS99" s="41"/>
      <c r="UWT99" s="41"/>
      <c r="UWU99" s="41"/>
      <c r="UWV99" s="41"/>
      <c r="UWW99" s="41"/>
      <c r="UWX99" s="41"/>
      <c r="UWY99" s="41"/>
      <c r="UWZ99" s="41"/>
      <c r="UXA99" s="41"/>
      <c r="UXB99" s="41"/>
      <c r="UXC99" s="41"/>
      <c r="UXD99" s="41"/>
      <c r="UXE99" s="41"/>
      <c r="UXF99" s="41"/>
      <c r="UXG99" s="41"/>
      <c r="UXH99" s="41"/>
      <c r="UXI99" s="41"/>
      <c r="UXJ99" s="41"/>
      <c r="UXK99" s="41"/>
      <c r="UXL99" s="41"/>
      <c r="UXM99" s="41"/>
      <c r="UXN99" s="41"/>
      <c r="UXO99" s="41"/>
      <c r="UXP99" s="41"/>
      <c r="UXQ99" s="41"/>
      <c r="UXR99" s="41"/>
      <c r="UXS99" s="41"/>
      <c r="UXT99" s="41"/>
      <c r="UXU99" s="41"/>
      <c r="UXV99" s="41"/>
      <c r="UXW99" s="41"/>
      <c r="UXX99" s="41"/>
      <c r="UXY99" s="41"/>
      <c r="UXZ99" s="41"/>
      <c r="UYA99" s="41"/>
      <c r="UYB99" s="41"/>
      <c r="UYC99" s="41"/>
      <c r="UYD99" s="41"/>
      <c r="UYE99" s="41"/>
      <c r="UYF99" s="41"/>
      <c r="UYG99" s="41"/>
      <c r="UYH99" s="41"/>
      <c r="UYI99" s="41"/>
      <c r="UYJ99" s="41"/>
      <c r="UYK99" s="41"/>
      <c r="UYL99" s="41"/>
      <c r="UYM99" s="41"/>
      <c r="UYN99" s="41"/>
      <c r="UYO99" s="41"/>
      <c r="UYP99" s="41"/>
      <c r="UYQ99" s="41"/>
      <c r="UYR99" s="41"/>
      <c r="UYS99" s="41"/>
      <c r="UYT99" s="41"/>
      <c r="UYU99" s="41"/>
      <c r="UYV99" s="41"/>
      <c r="UYW99" s="41"/>
      <c r="UYX99" s="41"/>
      <c r="UYY99" s="41"/>
      <c r="UYZ99" s="41"/>
      <c r="UZA99" s="41"/>
      <c r="UZB99" s="41"/>
      <c r="UZC99" s="41"/>
      <c r="UZD99" s="41"/>
      <c r="UZE99" s="41"/>
      <c r="UZF99" s="41"/>
      <c r="UZG99" s="41"/>
      <c r="UZH99" s="41"/>
      <c r="UZI99" s="41"/>
      <c r="UZJ99" s="41"/>
      <c r="UZK99" s="41"/>
      <c r="UZL99" s="41"/>
      <c r="UZM99" s="41"/>
      <c r="UZN99" s="41"/>
      <c r="UZO99" s="41"/>
      <c r="UZP99" s="41"/>
      <c r="UZQ99" s="41"/>
      <c r="UZR99" s="41"/>
      <c r="UZS99" s="41"/>
      <c r="UZT99" s="41"/>
      <c r="UZU99" s="41"/>
      <c r="UZV99" s="41"/>
      <c r="UZW99" s="41"/>
      <c r="UZX99" s="41"/>
      <c r="UZY99" s="41"/>
      <c r="UZZ99" s="41"/>
      <c r="VAA99" s="41"/>
      <c r="VAB99" s="41"/>
      <c r="VAC99" s="41"/>
      <c r="VAD99" s="41"/>
      <c r="VAE99" s="41"/>
      <c r="VAF99" s="41"/>
      <c r="VAG99" s="41"/>
      <c r="VAH99" s="41"/>
      <c r="VAI99" s="41"/>
      <c r="VAJ99" s="41"/>
      <c r="VAK99" s="41"/>
      <c r="VAL99" s="41"/>
      <c r="VAM99" s="41"/>
      <c r="VAN99" s="41"/>
      <c r="VAO99" s="41"/>
      <c r="VAP99" s="41"/>
      <c r="VAQ99" s="41"/>
      <c r="VAR99" s="41"/>
      <c r="VAS99" s="41"/>
      <c r="VAT99" s="41"/>
      <c r="VAU99" s="41"/>
      <c r="VAV99" s="41"/>
      <c r="VAW99" s="41"/>
      <c r="VAX99" s="41"/>
      <c r="VAY99" s="41"/>
      <c r="VAZ99" s="41"/>
      <c r="VBA99" s="41"/>
      <c r="VBB99" s="41"/>
      <c r="VBC99" s="41"/>
      <c r="VBD99" s="41"/>
      <c r="VBE99" s="41"/>
      <c r="VBF99" s="41"/>
      <c r="VBG99" s="41"/>
      <c r="VBH99" s="41"/>
      <c r="VBI99" s="41"/>
      <c r="VBJ99" s="41"/>
      <c r="VBK99" s="41"/>
      <c r="VBL99" s="41"/>
      <c r="VBM99" s="41"/>
      <c r="VBN99" s="41"/>
      <c r="VBO99" s="41"/>
      <c r="VBP99" s="41"/>
      <c r="VBQ99" s="41"/>
      <c r="VBR99" s="41"/>
      <c r="VBS99" s="41"/>
      <c r="VBT99" s="41"/>
      <c r="VBU99" s="41"/>
      <c r="VBV99" s="41"/>
      <c r="VBW99" s="41"/>
      <c r="VBX99" s="41"/>
      <c r="VBY99" s="41"/>
      <c r="VBZ99" s="41"/>
      <c r="VCA99" s="41"/>
      <c r="VCB99" s="41"/>
      <c r="VCC99" s="41"/>
      <c r="VCD99" s="41"/>
      <c r="VCE99" s="41"/>
      <c r="VCF99" s="41"/>
      <c r="VCG99" s="41"/>
      <c r="VCH99" s="41"/>
      <c r="VCI99" s="41"/>
      <c r="VCJ99" s="41"/>
      <c r="VCK99" s="41"/>
      <c r="VCL99" s="41"/>
      <c r="VCM99" s="41"/>
      <c r="VCN99" s="41"/>
      <c r="VCO99" s="41"/>
      <c r="VCP99" s="41"/>
      <c r="VCQ99" s="41"/>
      <c r="VCR99" s="41"/>
      <c r="VCS99" s="41"/>
      <c r="VCT99" s="41"/>
      <c r="VCU99" s="41"/>
      <c r="VCV99" s="41"/>
      <c r="VCW99" s="41"/>
      <c r="VCX99" s="41"/>
      <c r="VCY99" s="41"/>
      <c r="VCZ99" s="41"/>
      <c r="VDA99" s="41"/>
      <c r="VDB99" s="41"/>
      <c r="VDC99" s="41"/>
      <c r="VDD99" s="41"/>
      <c r="VDE99" s="41"/>
      <c r="VDF99" s="41"/>
      <c r="VDG99" s="41"/>
      <c r="VDH99" s="41"/>
      <c r="VDI99" s="41"/>
      <c r="VDJ99" s="41"/>
      <c r="VDK99" s="41"/>
      <c r="VDL99" s="41"/>
      <c r="VDM99" s="41"/>
      <c r="VDN99" s="41"/>
      <c r="VDO99" s="41"/>
      <c r="VDP99" s="41"/>
      <c r="VDQ99" s="41"/>
      <c r="VDR99" s="41"/>
      <c r="VDS99" s="41"/>
      <c r="VDT99" s="41"/>
      <c r="VDU99" s="41"/>
      <c r="VDV99" s="41"/>
      <c r="VDW99" s="41"/>
      <c r="VDX99" s="41"/>
      <c r="VDY99" s="41"/>
      <c r="VDZ99" s="41"/>
      <c r="VEA99" s="41"/>
      <c r="VEB99" s="41"/>
      <c r="VEC99" s="41"/>
      <c r="VED99" s="41"/>
      <c r="VEE99" s="41"/>
      <c r="VEF99" s="41"/>
      <c r="VEG99" s="41"/>
      <c r="VEH99" s="41"/>
      <c r="VEI99" s="41"/>
      <c r="VEJ99" s="41"/>
      <c r="VEK99" s="41"/>
      <c r="VEL99" s="41"/>
      <c r="VEM99" s="41"/>
      <c r="VEN99" s="41"/>
      <c r="VEO99" s="41"/>
      <c r="VEP99" s="41"/>
      <c r="VEQ99" s="41"/>
      <c r="VER99" s="41"/>
      <c r="VES99" s="41"/>
      <c r="VET99" s="41"/>
      <c r="VEU99" s="41"/>
      <c r="VEV99" s="41"/>
      <c r="VEW99" s="41"/>
      <c r="VEX99" s="41"/>
      <c r="VEY99" s="41"/>
      <c r="VEZ99" s="41"/>
      <c r="VFA99" s="41"/>
      <c r="VFB99" s="41"/>
      <c r="VFC99" s="41"/>
      <c r="VFD99" s="41"/>
      <c r="VFE99" s="41"/>
      <c r="VFF99" s="41"/>
      <c r="VFG99" s="41"/>
      <c r="VFH99" s="41"/>
      <c r="VFI99" s="41"/>
      <c r="VFJ99" s="41"/>
      <c r="VFK99" s="41"/>
      <c r="VFL99" s="41"/>
      <c r="VFM99" s="41"/>
      <c r="VFN99" s="41"/>
      <c r="VFO99" s="41"/>
      <c r="VFP99" s="41"/>
      <c r="VFQ99" s="41"/>
      <c r="VFR99" s="41"/>
      <c r="VFS99" s="41"/>
      <c r="VFT99" s="41"/>
      <c r="VFU99" s="41"/>
      <c r="VFV99" s="41"/>
      <c r="VFW99" s="41"/>
      <c r="VFX99" s="41"/>
      <c r="VFY99" s="41"/>
      <c r="VFZ99" s="41"/>
      <c r="VGA99" s="41"/>
      <c r="VGB99" s="41"/>
      <c r="VGC99" s="41"/>
      <c r="VGD99" s="41"/>
      <c r="VGE99" s="41"/>
      <c r="VGF99" s="41"/>
      <c r="VGG99" s="41"/>
      <c r="VGH99" s="41"/>
      <c r="VGI99" s="41"/>
      <c r="VGJ99" s="41"/>
      <c r="VGK99" s="41"/>
      <c r="VGL99" s="41"/>
      <c r="VGM99" s="41"/>
      <c r="VGN99" s="41"/>
      <c r="VGO99" s="41"/>
      <c r="VGP99" s="41"/>
      <c r="VGQ99" s="41"/>
      <c r="VGR99" s="41"/>
      <c r="VGS99" s="41"/>
      <c r="VGT99" s="41"/>
      <c r="VGU99" s="41"/>
      <c r="VGV99" s="41"/>
      <c r="VGW99" s="41"/>
      <c r="VGX99" s="41"/>
      <c r="VGY99" s="41"/>
      <c r="VGZ99" s="41"/>
      <c r="VHA99" s="41"/>
      <c r="VHB99" s="41"/>
      <c r="VHC99" s="41"/>
      <c r="VHD99" s="41"/>
      <c r="VHE99" s="41"/>
      <c r="VHF99" s="41"/>
      <c r="VHG99" s="41"/>
      <c r="VHH99" s="41"/>
      <c r="VHI99" s="41"/>
      <c r="VHJ99" s="41"/>
      <c r="VHK99" s="41"/>
      <c r="VHL99" s="41"/>
      <c r="VHM99" s="41"/>
      <c r="VHN99" s="41"/>
      <c r="VHO99" s="41"/>
      <c r="VHP99" s="41"/>
      <c r="VHQ99" s="41"/>
      <c r="VHR99" s="41"/>
      <c r="VHS99" s="41"/>
      <c r="VHT99" s="41"/>
      <c r="VHU99" s="41"/>
      <c r="VHV99" s="41"/>
      <c r="VHW99" s="41"/>
      <c r="VHX99" s="41"/>
      <c r="VHY99" s="41"/>
      <c r="VHZ99" s="41"/>
      <c r="VIA99" s="41"/>
      <c r="VIB99" s="41"/>
      <c r="VIC99" s="41"/>
      <c r="VID99" s="41"/>
      <c r="VIE99" s="41"/>
      <c r="VIF99" s="41"/>
      <c r="VIG99" s="41"/>
      <c r="VIH99" s="41"/>
      <c r="VII99" s="41"/>
      <c r="VIJ99" s="41"/>
      <c r="VIK99" s="41"/>
      <c r="VIL99" s="41"/>
      <c r="VIM99" s="41"/>
      <c r="VIN99" s="41"/>
      <c r="VIO99" s="41"/>
      <c r="VIP99" s="41"/>
      <c r="VIQ99" s="41"/>
      <c r="VIR99" s="41"/>
      <c r="VIS99" s="41"/>
      <c r="VIT99" s="41"/>
      <c r="VIU99" s="41"/>
      <c r="VIV99" s="41"/>
      <c r="VIW99" s="41"/>
      <c r="VIX99" s="41"/>
      <c r="VIY99" s="41"/>
      <c r="VIZ99" s="41"/>
      <c r="VJA99" s="41"/>
      <c r="VJB99" s="41"/>
      <c r="VJC99" s="41"/>
      <c r="VJD99" s="41"/>
      <c r="VJE99" s="41"/>
      <c r="VJF99" s="41"/>
      <c r="VJG99" s="41"/>
      <c r="VJH99" s="41"/>
      <c r="VJI99" s="41"/>
      <c r="VJJ99" s="41"/>
      <c r="VJK99" s="41"/>
      <c r="VJL99" s="41"/>
      <c r="VJM99" s="41"/>
      <c r="VJN99" s="41"/>
      <c r="VJO99" s="41"/>
      <c r="VJP99" s="41"/>
      <c r="VJQ99" s="41"/>
      <c r="VJR99" s="41"/>
      <c r="VJS99" s="41"/>
      <c r="VJT99" s="41"/>
      <c r="VJU99" s="41"/>
      <c r="VJV99" s="41"/>
      <c r="VJW99" s="41"/>
      <c r="VJX99" s="41"/>
      <c r="VJY99" s="41"/>
      <c r="VJZ99" s="41"/>
      <c r="VKA99" s="41"/>
      <c r="VKB99" s="41"/>
      <c r="VKC99" s="41"/>
      <c r="VKD99" s="41"/>
      <c r="VKE99" s="41"/>
      <c r="VKF99" s="41"/>
      <c r="VKG99" s="41"/>
      <c r="VKH99" s="41"/>
      <c r="VKI99" s="41"/>
      <c r="VKJ99" s="41"/>
      <c r="VKK99" s="41"/>
      <c r="VKL99" s="41"/>
      <c r="VKM99" s="41"/>
      <c r="VKN99" s="41"/>
      <c r="VKO99" s="41"/>
      <c r="VKP99" s="41"/>
      <c r="VKQ99" s="41"/>
      <c r="VKR99" s="41"/>
      <c r="VKS99" s="41"/>
      <c r="VKT99" s="41"/>
      <c r="VKU99" s="41"/>
      <c r="VKV99" s="41"/>
      <c r="VKW99" s="41"/>
      <c r="VKX99" s="41"/>
      <c r="VKY99" s="41"/>
      <c r="VKZ99" s="41"/>
      <c r="VLA99" s="41"/>
      <c r="VLB99" s="41"/>
      <c r="VLC99" s="41"/>
      <c r="VLD99" s="41"/>
      <c r="VLE99" s="41"/>
      <c r="VLF99" s="41"/>
      <c r="VLG99" s="41"/>
      <c r="VLH99" s="41"/>
      <c r="VLI99" s="41"/>
      <c r="VLJ99" s="41"/>
      <c r="VLK99" s="41"/>
      <c r="VLL99" s="41"/>
      <c r="VLM99" s="41"/>
      <c r="VLN99" s="41"/>
      <c r="VLO99" s="41"/>
      <c r="VLP99" s="41"/>
      <c r="VLQ99" s="41"/>
      <c r="VLR99" s="41"/>
      <c r="VLS99" s="41"/>
      <c r="VLT99" s="41"/>
      <c r="VLU99" s="41"/>
      <c r="VLV99" s="41"/>
      <c r="VLW99" s="41"/>
      <c r="VLX99" s="41"/>
      <c r="VLY99" s="41"/>
      <c r="VLZ99" s="41"/>
      <c r="VMA99" s="41"/>
      <c r="VMB99" s="41"/>
      <c r="VMC99" s="41"/>
      <c r="VMD99" s="41"/>
      <c r="VME99" s="41"/>
      <c r="VMF99" s="41"/>
      <c r="VMG99" s="41"/>
      <c r="VMH99" s="41"/>
      <c r="VMI99" s="41"/>
      <c r="VMJ99" s="41"/>
      <c r="VMK99" s="41"/>
      <c r="VML99" s="41"/>
      <c r="VMM99" s="41"/>
      <c r="VMN99" s="41"/>
      <c r="VMO99" s="41"/>
      <c r="VMP99" s="41"/>
      <c r="VMQ99" s="41"/>
      <c r="VMR99" s="41"/>
      <c r="VMS99" s="41"/>
      <c r="VMT99" s="41"/>
      <c r="VMU99" s="41"/>
      <c r="VMV99" s="41"/>
      <c r="VMW99" s="41"/>
      <c r="VMX99" s="41"/>
      <c r="VMY99" s="41"/>
      <c r="VMZ99" s="41"/>
      <c r="VNA99" s="41"/>
      <c r="VNB99" s="41"/>
      <c r="VNC99" s="41"/>
      <c r="VND99" s="41"/>
      <c r="VNE99" s="41"/>
      <c r="VNF99" s="41"/>
      <c r="VNG99" s="41"/>
      <c r="VNH99" s="41"/>
      <c r="VNI99" s="41"/>
      <c r="VNJ99" s="41"/>
      <c r="VNK99" s="41"/>
      <c r="VNL99" s="41"/>
      <c r="VNM99" s="41"/>
      <c r="VNN99" s="41"/>
      <c r="VNO99" s="41"/>
      <c r="VNP99" s="41"/>
      <c r="VNQ99" s="41"/>
      <c r="VNR99" s="41"/>
      <c r="VNS99" s="41"/>
      <c r="VNT99" s="41"/>
      <c r="VNU99" s="41"/>
      <c r="VNV99" s="41"/>
      <c r="VNW99" s="41"/>
      <c r="VNX99" s="41"/>
      <c r="VNY99" s="41"/>
      <c r="VNZ99" s="41"/>
      <c r="VOA99" s="41"/>
      <c r="VOB99" s="41"/>
      <c r="VOC99" s="41"/>
      <c r="VOD99" s="41"/>
      <c r="VOE99" s="41"/>
      <c r="VOF99" s="41"/>
      <c r="VOG99" s="41"/>
      <c r="VOH99" s="41"/>
      <c r="VOI99" s="41"/>
      <c r="VOJ99" s="41"/>
      <c r="VOK99" s="41"/>
      <c r="VOL99" s="41"/>
      <c r="VOM99" s="41"/>
      <c r="VON99" s="41"/>
      <c r="VOO99" s="41"/>
      <c r="VOP99" s="41"/>
      <c r="VOQ99" s="41"/>
      <c r="VOR99" s="41"/>
      <c r="VOS99" s="41"/>
      <c r="VOT99" s="41"/>
      <c r="VOU99" s="41"/>
      <c r="VOV99" s="41"/>
      <c r="VOW99" s="41"/>
      <c r="VOX99" s="41"/>
      <c r="VOY99" s="41"/>
      <c r="VOZ99" s="41"/>
      <c r="VPA99" s="41"/>
      <c r="VPB99" s="41"/>
      <c r="VPC99" s="41"/>
      <c r="VPD99" s="41"/>
      <c r="VPE99" s="41"/>
      <c r="VPF99" s="41"/>
      <c r="VPG99" s="41"/>
      <c r="VPH99" s="41"/>
      <c r="VPI99" s="41"/>
      <c r="VPJ99" s="41"/>
      <c r="VPK99" s="41"/>
      <c r="VPL99" s="41"/>
      <c r="VPM99" s="41"/>
      <c r="VPN99" s="41"/>
      <c r="VPO99" s="41"/>
      <c r="VPP99" s="41"/>
      <c r="VPQ99" s="41"/>
      <c r="VPR99" s="41"/>
      <c r="VPS99" s="41"/>
      <c r="VPT99" s="41"/>
      <c r="VPU99" s="41"/>
      <c r="VPV99" s="41"/>
      <c r="VPW99" s="41"/>
      <c r="VPX99" s="41"/>
      <c r="VPY99" s="41"/>
      <c r="VPZ99" s="41"/>
      <c r="VQA99" s="41"/>
      <c r="VQB99" s="41"/>
      <c r="VQC99" s="41"/>
      <c r="VQD99" s="41"/>
      <c r="VQE99" s="41"/>
      <c r="VQF99" s="41"/>
      <c r="VQG99" s="41"/>
      <c r="VQH99" s="41"/>
      <c r="VQI99" s="41"/>
      <c r="VQJ99" s="41"/>
      <c r="VQK99" s="41"/>
      <c r="VQL99" s="41"/>
      <c r="VQM99" s="41"/>
      <c r="VQN99" s="41"/>
      <c r="VQO99" s="41"/>
      <c r="VQP99" s="41"/>
      <c r="VQQ99" s="41"/>
      <c r="VQR99" s="41"/>
      <c r="VQS99" s="41"/>
      <c r="VQT99" s="41"/>
      <c r="VQU99" s="41"/>
      <c r="VQV99" s="41"/>
      <c r="VQW99" s="41"/>
      <c r="VQX99" s="41"/>
      <c r="VQY99" s="41"/>
      <c r="VQZ99" s="41"/>
      <c r="VRA99" s="41"/>
      <c r="VRB99" s="41"/>
      <c r="VRC99" s="41"/>
      <c r="VRD99" s="41"/>
      <c r="VRE99" s="41"/>
      <c r="VRF99" s="41"/>
      <c r="VRG99" s="41"/>
      <c r="VRH99" s="41"/>
      <c r="VRI99" s="41"/>
      <c r="VRJ99" s="41"/>
      <c r="VRK99" s="41"/>
      <c r="VRL99" s="41"/>
      <c r="VRM99" s="41"/>
      <c r="VRN99" s="41"/>
      <c r="VRO99" s="41"/>
      <c r="VRP99" s="41"/>
      <c r="VRQ99" s="41"/>
      <c r="VRR99" s="41"/>
      <c r="VRS99" s="41"/>
      <c r="VRT99" s="41"/>
      <c r="VRU99" s="41"/>
      <c r="VRV99" s="41"/>
      <c r="VRW99" s="41"/>
      <c r="VRX99" s="41"/>
      <c r="VRY99" s="41"/>
      <c r="VRZ99" s="41"/>
      <c r="VSA99" s="41"/>
      <c r="VSB99" s="41"/>
      <c r="VSC99" s="41"/>
      <c r="VSD99" s="41"/>
      <c r="VSE99" s="41"/>
      <c r="VSF99" s="41"/>
      <c r="VSG99" s="41"/>
      <c r="VSH99" s="41"/>
      <c r="VSI99" s="41"/>
      <c r="VSJ99" s="41"/>
      <c r="VSK99" s="41"/>
      <c r="VSL99" s="41"/>
      <c r="VSM99" s="41"/>
      <c r="VSN99" s="41"/>
      <c r="VSO99" s="41"/>
      <c r="VSP99" s="41"/>
      <c r="VSQ99" s="41"/>
      <c r="VSR99" s="41"/>
      <c r="VSS99" s="41"/>
      <c r="VST99" s="41"/>
      <c r="VSU99" s="41"/>
      <c r="VSV99" s="41"/>
      <c r="VSW99" s="41"/>
      <c r="VSX99" s="41"/>
      <c r="VSY99" s="41"/>
      <c r="VSZ99" s="41"/>
      <c r="VTA99" s="41"/>
      <c r="VTB99" s="41"/>
      <c r="VTC99" s="41"/>
      <c r="VTD99" s="41"/>
      <c r="VTE99" s="41"/>
      <c r="VTF99" s="41"/>
      <c r="VTG99" s="41"/>
      <c r="VTH99" s="41"/>
      <c r="VTI99" s="41"/>
      <c r="VTJ99" s="41"/>
      <c r="VTK99" s="41"/>
      <c r="VTL99" s="41"/>
      <c r="VTM99" s="41"/>
      <c r="VTN99" s="41"/>
      <c r="VTO99" s="41"/>
      <c r="VTP99" s="41"/>
      <c r="VTQ99" s="41"/>
      <c r="VTR99" s="41"/>
      <c r="VTS99" s="41"/>
      <c r="VTT99" s="41"/>
      <c r="VTU99" s="41"/>
      <c r="VTV99" s="41"/>
      <c r="VTW99" s="41"/>
      <c r="VTX99" s="41"/>
      <c r="VTY99" s="41"/>
      <c r="VTZ99" s="41"/>
      <c r="VUA99" s="41"/>
      <c r="VUB99" s="41"/>
      <c r="VUC99" s="41"/>
      <c r="VUD99" s="41"/>
      <c r="VUE99" s="41"/>
      <c r="VUF99" s="41"/>
      <c r="VUG99" s="41"/>
      <c r="VUH99" s="41"/>
      <c r="VUI99" s="41"/>
      <c r="VUJ99" s="41"/>
      <c r="VUK99" s="41"/>
      <c r="VUL99" s="41"/>
      <c r="VUM99" s="41"/>
      <c r="VUN99" s="41"/>
      <c r="VUO99" s="41"/>
      <c r="VUP99" s="41"/>
      <c r="VUQ99" s="41"/>
      <c r="VUR99" s="41"/>
      <c r="VUS99" s="41"/>
      <c r="VUT99" s="41"/>
      <c r="VUU99" s="41"/>
      <c r="VUV99" s="41"/>
      <c r="VUW99" s="41"/>
      <c r="VUX99" s="41"/>
      <c r="VUY99" s="41"/>
      <c r="VUZ99" s="41"/>
      <c r="VVA99" s="41"/>
      <c r="VVB99" s="41"/>
      <c r="VVC99" s="41"/>
      <c r="VVD99" s="41"/>
      <c r="VVE99" s="41"/>
      <c r="VVF99" s="41"/>
      <c r="VVG99" s="41"/>
      <c r="VVH99" s="41"/>
      <c r="VVI99" s="41"/>
      <c r="VVJ99" s="41"/>
      <c r="VVK99" s="41"/>
      <c r="VVL99" s="41"/>
      <c r="VVM99" s="41"/>
      <c r="VVN99" s="41"/>
      <c r="VVO99" s="41"/>
      <c r="VVP99" s="41"/>
      <c r="VVQ99" s="41"/>
      <c r="VVR99" s="41"/>
      <c r="VVS99" s="41"/>
      <c r="VVT99" s="41"/>
      <c r="VVU99" s="41"/>
      <c r="VVV99" s="41"/>
      <c r="VVW99" s="41"/>
      <c r="VVX99" s="41"/>
      <c r="VVY99" s="41"/>
      <c r="VVZ99" s="41"/>
      <c r="VWA99" s="41"/>
      <c r="VWB99" s="41"/>
      <c r="VWC99" s="41"/>
      <c r="VWD99" s="41"/>
      <c r="VWE99" s="41"/>
      <c r="VWF99" s="41"/>
      <c r="VWG99" s="41"/>
      <c r="VWH99" s="41"/>
      <c r="VWI99" s="41"/>
      <c r="VWJ99" s="41"/>
      <c r="VWK99" s="41"/>
      <c r="VWL99" s="41"/>
      <c r="VWM99" s="41"/>
      <c r="VWN99" s="41"/>
      <c r="VWO99" s="41"/>
      <c r="VWP99" s="41"/>
      <c r="VWQ99" s="41"/>
      <c r="VWR99" s="41"/>
      <c r="VWS99" s="41"/>
      <c r="VWT99" s="41"/>
      <c r="VWU99" s="41"/>
      <c r="VWV99" s="41"/>
      <c r="VWW99" s="41"/>
      <c r="VWX99" s="41"/>
      <c r="VWY99" s="41"/>
      <c r="VWZ99" s="41"/>
      <c r="VXA99" s="41"/>
      <c r="VXB99" s="41"/>
      <c r="VXC99" s="41"/>
      <c r="VXD99" s="41"/>
      <c r="VXE99" s="41"/>
      <c r="VXF99" s="41"/>
      <c r="VXG99" s="41"/>
      <c r="VXH99" s="41"/>
      <c r="VXI99" s="41"/>
      <c r="VXJ99" s="41"/>
      <c r="VXK99" s="41"/>
      <c r="VXL99" s="41"/>
      <c r="VXM99" s="41"/>
      <c r="VXN99" s="41"/>
      <c r="VXO99" s="41"/>
      <c r="VXP99" s="41"/>
      <c r="VXQ99" s="41"/>
      <c r="VXR99" s="41"/>
      <c r="VXS99" s="41"/>
      <c r="VXT99" s="41"/>
      <c r="VXU99" s="41"/>
      <c r="VXV99" s="41"/>
      <c r="VXW99" s="41"/>
      <c r="VXX99" s="41"/>
      <c r="VXY99" s="41"/>
      <c r="VXZ99" s="41"/>
      <c r="VYA99" s="41"/>
      <c r="VYB99" s="41"/>
      <c r="VYC99" s="41"/>
      <c r="VYD99" s="41"/>
      <c r="VYE99" s="41"/>
      <c r="VYF99" s="41"/>
      <c r="VYG99" s="41"/>
      <c r="VYH99" s="41"/>
      <c r="VYI99" s="41"/>
      <c r="VYJ99" s="41"/>
      <c r="VYK99" s="41"/>
      <c r="VYL99" s="41"/>
      <c r="VYM99" s="41"/>
      <c r="VYN99" s="41"/>
      <c r="VYO99" s="41"/>
      <c r="VYP99" s="41"/>
      <c r="VYQ99" s="41"/>
      <c r="VYR99" s="41"/>
      <c r="VYS99" s="41"/>
      <c r="VYT99" s="41"/>
      <c r="VYU99" s="41"/>
      <c r="VYV99" s="41"/>
      <c r="VYW99" s="41"/>
      <c r="VYX99" s="41"/>
      <c r="VYY99" s="41"/>
      <c r="VYZ99" s="41"/>
      <c r="VZA99" s="41"/>
      <c r="VZB99" s="41"/>
      <c r="VZC99" s="41"/>
      <c r="VZD99" s="41"/>
      <c r="VZE99" s="41"/>
      <c r="VZF99" s="41"/>
      <c r="VZG99" s="41"/>
      <c r="VZH99" s="41"/>
      <c r="VZI99" s="41"/>
      <c r="VZJ99" s="41"/>
      <c r="VZK99" s="41"/>
      <c r="VZL99" s="41"/>
      <c r="VZM99" s="41"/>
      <c r="VZN99" s="41"/>
      <c r="VZO99" s="41"/>
      <c r="VZP99" s="41"/>
      <c r="VZQ99" s="41"/>
      <c r="VZR99" s="41"/>
      <c r="VZS99" s="41"/>
      <c r="VZT99" s="41"/>
      <c r="VZU99" s="41"/>
      <c r="VZV99" s="41"/>
      <c r="VZW99" s="41"/>
      <c r="VZX99" s="41"/>
      <c r="VZY99" s="41"/>
      <c r="VZZ99" s="41"/>
      <c r="WAA99" s="41"/>
      <c r="WAB99" s="41"/>
      <c r="WAC99" s="41"/>
      <c r="WAD99" s="41"/>
      <c r="WAE99" s="41"/>
      <c r="WAF99" s="41"/>
      <c r="WAG99" s="41"/>
      <c r="WAH99" s="41"/>
      <c r="WAI99" s="41"/>
      <c r="WAJ99" s="41"/>
      <c r="WAK99" s="41"/>
      <c r="WAL99" s="41"/>
      <c r="WAM99" s="41"/>
      <c r="WAN99" s="41"/>
      <c r="WAO99" s="41"/>
      <c r="WAP99" s="41"/>
      <c r="WAQ99" s="41"/>
      <c r="WAR99" s="41"/>
      <c r="WAS99" s="41"/>
      <c r="WAT99" s="41"/>
      <c r="WAU99" s="41"/>
      <c r="WAV99" s="41"/>
      <c r="WAW99" s="41"/>
      <c r="WAX99" s="41"/>
      <c r="WAY99" s="41"/>
      <c r="WAZ99" s="41"/>
      <c r="WBA99" s="41"/>
      <c r="WBB99" s="41"/>
      <c r="WBC99" s="41"/>
      <c r="WBD99" s="41"/>
      <c r="WBE99" s="41"/>
      <c r="WBF99" s="41"/>
      <c r="WBG99" s="41"/>
      <c r="WBH99" s="41"/>
      <c r="WBI99" s="41"/>
      <c r="WBJ99" s="41"/>
      <c r="WBK99" s="41"/>
      <c r="WBL99" s="41"/>
      <c r="WBM99" s="41"/>
      <c r="WBN99" s="41"/>
      <c r="WBO99" s="41"/>
      <c r="WBP99" s="41"/>
      <c r="WBQ99" s="41"/>
      <c r="WBR99" s="41"/>
      <c r="WBS99" s="41"/>
      <c r="WBT99" s="41"/>
      <c r="WBU99" s="41"/>
      <c r="WBV99" s="41"/>
      <c r="WBW99" s="41"/>
      <c r="WBX99" s="41"/>
      <c r="WBY99" s="41"/>
      <c r="WBZ99" s="41"/>
      <c r="WCA99" s="41"/>
      <c r="WCB99" s="41"/>
      <c r="WCC99" s="41"/>
      <c r="WCD99" s="41"/>
      <c r="WCE99" s="41"/>
      <c r="WCF99" s="41"/>
      <c r="WCG99" s="41"/>
      <c r="WCH99" s="41"/>
      <c r="WCI99" s="41"/>
      <c r="WCJ99" s="41"/>
      <c r="WCK99" s="41"/>
      <c r="WCL99" s="41"/>
      <c r="WCM99" s="41"/>
      <c r="WCN99" s="41"/>
      <c r="WCO99" s="41"/>
      <c r="WCP99" s="41"/>
      <c r="WCQ99" s="41"/>
      <c r="WCR99" s="41"/>
      <c r="WCS99" s="41"/>
      <c r="WCT99" s="41"/>
      <c r="WCU99" s="41"/>
      <c r="WCV99" s="41"/>
      <c r="WCW99" s="41"/>
      <c r="WCX99" s="41"/>
      <c r="WCY99" s="41"/>
      <c r="WCZ99" s="41"/>
      <c r="WDA99" s="41"/>
      <c r="WDB99" s="41"/>
      <c r="WDC99" s="41"/>
      <c r="WDD99" s="41"/>
      <c r="WDE99" s="41"/>
      <c r="WDF99" s="41"/>
      <c r="WDG99" s="41"/>
      <c r="WDH99" s="41"/>
      <c r="WDI99" s="41"/>
      <c r="WDJ99" s="41"/>
      <c r="WDK99" s="41"/>
      <c r="WDL99" s="41"/>
      <c r="WDM99" s="41"/>
      <c r="WDN99" s="41"/>
      <c r="WDO99" s="41"/>
      <c r="WDP99" s="41"/>
      <c r="WDQ99" s="41"/>
      <c r="WDR99" s="41"/>
      <c r="WDS99" s="41"/>
      <c r="WDT99" s="41"/>
      <c r="WDU99" s="41"/>
      <c r="WDV99" s="41"/>
      <c r="WDW99" s="41"/>
      <c r="WDX99" s="41"/>
      <c r="WDY99" s="41"/>
      <c r="WDZ99" s="41"/>
      <c r="WEA99" s="41"/>
      <c r="WEB99" s="41"/>
      <c r="WEC99" s="41"/>
      <c r="WED99" s="41"/>
      <c r="WEE99" s="41"/>
      <c r="WEF99" s="41"/>
      <c r="WEG99" s="41"/>
      <c r="WEH99" s="41"/>
      <c r="WEI99" s="41"/>
      <c r="WEJ99" s="41"/>
      <c r="WEK99" s="41"/>
      <c r="WEL99" s="41"/>
      <c r="WEM99" s="41"/>
      <c r="WEN99" s="41"/>
      <c r="WEO99" s="41"/>
      <c r="WEP99" s="41"/>
      <c r="WEQ99" s="41"/>
      <c r="WER99" s="41"/>
      <c r="WES99" s="41"/>
      <c r="WET99" s="41"/>
      <c r="WEU99" s="41"/>
      <c r="WEV99" s="41"/>
      <c r="WEW99" s="41"/>
      <c r="WEX99" s="41"/>
      <c r="WEY99" s="41"/>
      <c r="WEZ99" s="41"/>
      <c r="WFA99" s="41"/>
      <c r="WFB99" s="41"/>
      <c r="WFC99" s="41"/>
      <c r="WFD99" s="41"/>
      <c r="WFE99" s="41"/>
      <c r="WFF99" s="41"/>
      <c r="WFG99" s="41"/>
      <c r="WFH99" s="41"/>
      <c r="WFI99" s="41"/>
      <c r="WFJ99" s="41"/>
      <c r="WFK99" s="41"/>
      <c r="WFL99" s="41"/>
      <c r="WFM99" s="41"/>
      <c r="WFN99" s="41"/>
      <c r="WFO99" s="41"/>
      <c r="WFP99" s="41"/>
      <c r="WFQ99" s="41"/>
      <c r="WFR99" s="41"/>
      <c r="WFS99" s="41"/>
      <c r="WFT99" s="41"/>
      <c r="WFU99" s="41"/>
      <c r="WFV99" s="41"/>
      <c r="WFW99" s="41"/>
      <c r="WFX99" s="41"/>
      <c r="WFY99" s="41"/>
      <c r="WFZ99" s="41"/>
      <c r="WGA99" s="41"/>
      <c r="WGB99" s="41"/>
      <c r="WGC99" s="41"/>
      <c r="WGD99" s="41"/>
      <c r="WGE99" s="41"/>
      <c r="WGF99" s="41"/>
      <c r="WGG99" s="41"/>
      <c r="WGH99" s="41"/>
      <c r="WGI99" s="41"/>
      <c r="WGJ99" s="41"/>
      <c r="WGK99" s="41"/>
      <c r="WGL99" s="41"/>
      <c r="WGM99" s="41"/>
      <c r="WGN99" s="41"/>
      <c r="WGO99" s="41"/>
      <c r="WGP99" s="41"/>
      <c r="WGQ99" s="41"/>
      <c r="WGR99" s="41"/>
      <c r="WGS99" s="41"/>
      <c r="WGT99" s="41"/>
      <c r="WGU99" s="41"/>
      <c r="WGV99" s="41"/>
      <c r="WGW99" s="41"/>
      <c r="WGX99" s="41"/>
      <c r="WGY99" s="41"/>
      <c r="WGZ99" s="41"/>
      <c r="WHA99" s="41"/>
      <c r="WHB99" s="41"/>
      <c r="WHC99" s="41"/>
      <c r="WHD99" s="41"/>
      <c r="WHE99" s="41"/>
      <c r="WHF99" s="41"/>
      <c r="WHG99" s="41"/>
      <c r="WHH99" s="41"/>
      <c r="WHI99" s="41"/>
      <c r="WHJ99" s="41"/>
      <c r="WHK99" s="41"/>
      <c r="WHL99" s="41"/>
      <c r="WHM99" s="41"/>
      <c r="WHN99" s="41"/>
      <c r="WHO99" s="41"/>
      <c r="WHP99" s="41"/>
      <c r="WHQ99" s="41"/>
      <c r="WHR99" s="41"/>
      <c r="WHS99" s="41"/>
      <c r="WHT99" s="41"/>
      <c r="WHU99" s="41"/>
      <c r="WHV99" s="41"/>
      <c r="WHW99" s="41"/>
      <c r="WHX99" s="41"/>
      <c r="WHY99" s="41"/>
      <c r="WHZ99" s="41"/>
      <c r="WIA99" s="41"/>
      <c r="WIB99" s="41"/>
      <c r="WIC99" s="41"/>
      <c r="WID99" s="41"/>
      <c r="WIE99" s="41"/>
      <c r="WIF99" s="41"/>
      <c r="WIG99" s="41"/>
      <c r="WIH99" s="41"/>
      <c r="WII99" s="41"/>
      <c r="WIJ99" s="41"/>
      <c r="WIK99" s="41"/>
      <c r="WIL99" s="41"/>
      <c r="WIM99" s="41"/>
      <c r="WIN99" s="41"/>
      <c r="WIO99" s="41"/>
      <c r="WIP99" s="41"/>
      <c r="WIQ99" s="41"/>
      <c r="WIR99" s="41"/>
      <c r="WIS99" s="41"/>
      <c r="WIT99" s="41"/>
      <c r="WIU99" s="41"/>
      <c r="WIV99" s="41"/>
      <c r="WIW99" s="41"/>
      <c r="WIX99" s="41"/>
      <c r="WIY99" s="41"/>
      <c r="WIZ99" s="41"/>
      <c r="WJA99" s="41"/>
      <c r="WJB99" s="41"/>
      <c r="WJC99" s="41"/>
      <c r="WJD99" s="41"/>
      <c r="WJE99" s="41"/>
      <c r="WJF99" s="41"/>
      <c r="WJG99" s="41"/>
      <c r="WJH99" s="41"/>
      <c r="WJI99" s="41"/>
      <c r="WJJ99" s="41"/>
      <c r="WJK99" s="41"/>
      <c r="WJL99" s="41"/>
      <c r="WJM99" s="41"/>
      <c r="WJN99" s="41"/>
      <c r="WJO99" s="41"/>
      <c r="WJP99" s="41"/>
      <c r="WJQ99" s="41"/>
      <c r="WJR99" s="41"/>
      <c r="WJS99" s="41"/>
      <c r="WJT99" s="41"/>
      <c r="WJU99" s="41"/>
      <c r="WJV99" s="41"/>
      <c r="WJW99" s="41"/>
      <c r="WJX99" s="41"/>
      <c r="WJY99" s="41"/>
      <c r="WJZ99" s="41"/>
      <c r="WKA99" s="41"/>
      <c r="WKB99" s="41"/>
      <c r="WKC99" s="41"/>
      <c r="WKD99" s="41"/>
      <c r="WKE99" s="41"/>
      <c r="WKF99" s="41"/>
      <c r="WKG99" s="41"/>
      <c r="WKH99" s="41"/>
      <c r="WKI99" s="41"/>
      <c r="WKJ99" s="41"/>
      <c r="WKK99" s="41"/>
      <c r="WKL99" s="41"/>
      <c r="WKM99" s="41"/>
      <c r="WKN99" s="41"/>
      <c r="WKO99" s="41"/>
      <c r="WKP99" s="41"/>
      <c r="WKQ99" s="41"/>
      <c r="WKR99" s="41"/>
      <c r="WKS99" s="41"/>
      <c r="WKT99" s="41"/>
      <c r="WKU99" s="41"/>
      <c r="WKV99" s="41"/>
      <c r="WKW99" s="41"/>
      <c r="WKX99" s="41"/>
      <c r="WKY99" s="41"/>
      <c r="WKZ99" s="41"/>
      <c r="WLA99" s="41"/>
      <c r="WLB99" s="41"/>
      <c r="WLC99" s="41"/>
      <c r="WLD99" s="41"/>
      <c r="WLE99" s="41"/>
      <c r="WLF99" s="41"/>
      <c r="WLG99" s="41"/>
      <c r="WLH99" s="41"/>
      <c r="WLI99" s="41"/>
      <c r="WLJ99" s="41"/>
      <c r="WLK99" s="41"/>
      <c r="WLL99" s="41"/>
      <c r="WLM99" s="41"/>
      <c r="WLN99" s="41"/>
      <c r="WLO99" s="41"/>
      <c r="WLP99" s="41"/>
      <c r="WLQ99" s="41"/>
      <c r="WLR99" s="41"/>
      <c r="WLS99" s="41"/>
      <c r="WLT99" s="41"/>
      <c r="WLU99" s="41"/>
      <c r="WLV99" s="41"/>
      <c r="WLW99" s="41"/>
      <c r="WLX99" s="41"/>
      <c r="WLY99" s="41"/>
      <c r="WLZ99" s="41"/>
      <c r="WMA99" s="41"/>
      <c r="WMB99" s="41"/>
      <c r="WMC99" s="41"/>
      <c r="WMD99" s="41"/>
      <c r="WME99" s="41"/>
      <c r="WMF99" s="41"/>
      <c r="WMG99" s="41"/>
      <c r="WMH99" s="41"/>
      <c r="WMI99" s="41"/>
      <c r="WMJ99" s="41"/>
      <c r="WMK99" s="41"/>
      <c r="WML99" s="41"/>
      <c r="WMM99" s="41"/>
      <c r="WMN99" s="41"/>
      <c r="WMO99" s="41"/>
      <c r="WMP99" s="41"/>
      <c r="WMQ99" s="41"/>
      <c r="WMR99" s="41"/>
      <c r="WMS99" s="41"/>
      <c r="WMT99" s="41"/>
      <c r="WMU99" s="41"/>
      <c r="WMV99" s="41"/>
      <c r="WMW99" s="41"/>
      <c r="WMX99" s="41"/>
      <c r="WMY99" s="41"/>
      <c r="WMZ99" s="41"/>
      <c r="WNA99" s="41"/>
      <c r="WNB99" s="41"/>
      <c r="WNC99" s="41"/>
      <c r="WND99" s="41"/>
      <c r="WNE99" s="41"/>
      <c r="WNF99" s="41"/>
      <c r="WNG99" s="41"/>
      <c r="WNH99" s="41"/>
      <c r="WNI99" s="41"/>
      <c r="WNJ99" s="41"/>
      <c r="WNK99" s="41"/>
      <c r="WNL99" s="41"/>
      <c r="WNM99" s="41"/>
      <c r="WNN99" s="41"/>
      <c r="WNO99" s="41"/>
      <c r="WNP99" s="41"/>
      <c r="WNQ99" s="41"/>
      <c r="WNR99" s="41"/>
      <c r="WNS99" s="41"/>
      <c r="WNT99" s="41"/>
      <c r="WNU99" s="41"/>
      <c r="WNV99" s="41"/>
      <c r="WNW99" s="41"/>
      <c r="WNX99" s="41"/>
      <c r="WNY99" s="41"/>
      <c r="WNZ99" s="41"/>
      <c r="WOA99" s="41"/>
      <c r="WOB99" s="41"/>
      <c r="WOC99" s="41"/>
      <c r="WOD99" s="41"/>
      <c r="WOE99" s="41"/>
      <c r="WOF99" s="41"/>
      <c r="WOG99" s="41"/>
      <c r="WOH99" s="41"/>
      <c r="WOI99" s="41"/>
      <c r="WOJ99" s="41"/>
      <c r="WOK99" s="41"/>
      <c r="WOL99" s="41"/>
      <c r="WOM99" s="41"/>
      <c r="WON99" s="41"/>
      <c r="WOO99" s="41"/>
      <c r="WOP99" s="41"/>
      <c r="WOQ99" s="41"/>
      <c r="WOR99" s="41"/>
      <c r="WOS99" s="41"/>
      <c r="WOT99" s="41"/>
      <c r="WOU99" s="41"/>
      <c r="WOV99" s="41"/>
      <c r="WOW99" s="41"/>
      <c r="WOX99" s="41"/>
      <c r="WOY99" s="41"/>
      <c r="WOZ99" s="41"/>
      <c r="WPA99" s="41"/>
      <c r="WPB99" s="41"/>
      <c r="WPC99" s="41"/>
      <c r="WPD99" s="41"/>
      <c r="WPE99" s="41"/>
      <c r="WPF99" s="41"/>
      <c r="WPG99" s="41"/>
      <c r="WPH99" s="41"/>
      <c r="WPI99" s="41"/>
      <c r="WPJ99" s="41"/>
      <c r="WPK99" s="41"/>
      <c r="WPL99" s="41"/>
      <c r="WPM99" s="41"/>
      <c r="WPN99" s="41"/>
      <c r="WPO99" s="41"/>
      <c r="WPP99" s="41"/>
      <c r="WPQ99" s="41"/>
      <c r="WPR99" s="41"/>
      <c r="WPS99" s="41"/>
      <c r="WPT99" s="41"/>
      <c r="WPU99" s="41"/>
      <c r="WPV99" s="41"/>
      <c r="WPW99" s="41"/>
      <c r="WPX99" s="41"/>
      <c r="WPY99" s="41"/>
      <c r="WPZ99" s="41"/>
      <c r="WQA99" s="41"/>
      <c r="WQB99" s="41"/>
      <c r="WQC99" s="41"/>
      <c r="WQD99" s="41"/>
      <c r="WQE99" s="41"/>
      <c r="WQF99" s="41"/>
      <c r="WQG99" s="41"/>
      <c r="WQH99" s="41"/>
      <c r="WQI99" s="41"/>
      <c r="WQJ99" s="41"/>
      <c r="WQK99" s="41"/>
      <c r="WQL99" s="41"/>
      <c r="WQM99" s="41"/>
      <c r="WQN99" s="41"/>
      <c r="WQO99" s="41"/>
      <c r="WQP99" s="41"/>
      <c r="WQQ99" s="41"/>
      <c r="WQR99" s="41"/>
      <c r="WQS99" s="41"/>
      <c r="WQT99" s="41"/>
      <c r="WQU99" s="41"/>
      <c r="WQV99" s="41"/>
      <c r="WQW99" s="41"/>
      <c r="WQX99" s="41"/>
      <c r="WQY99" s="41"/>
      <c r="WQZ99" s="41"/>
      <c r="WRA99" s="41"/>
      <c r="WRB99" s="41"/>
      <c r="WRC99" s="41"/>
      <c r="WRD99" s="41"/>
      <c r="WRE99" s="41"/>
      <c r="WRF99" s="41"/>
      <c r="WRG99" s="41"/>
      <c r="WRH99" s="41"/>
      <c r="WRI99" s="41"/>
      <c r="WRJ99" s="41"/>
      <c r="WRK99" s="41"/>
      <c r="WRL99" s="41"/>
      <c r="WRM99" s="41"/>
      <c r="WRN99" s="41"/>
      <c r="WRO99" s="41"/>
      <c r="WRP99" s="41"/>
      <c r="WRQ99" s="41"/>
      <c r="WRR99" s="41"/>
      <c r="WRS99" s="41"/>
      <c r="WRT99" s="41"/>
      <c r="WRU99" s="41"/>
      <c r="WRV99" s="41"/>
      <c r="WRW99" s="41"/>
      <c r="WRX99" s="41"/>
      <c r="WRY99" s="41"/>
      <c r="WRZ99" s="41"/>
      <c r="WSA99" s="41"/>
      <c r="WSB99" s="41"/>
      <c r="WSC99" s="41"/>
      <c r="WSD99" s="41"/>
      <c r="WSE99" s="41"/>
      <c r="WSF99" s="41"/>
      <c r="WSG99" s="41"/>
      <c r="WSH99" s="41"/>
      <c r="WSI99" s="41"/>
      <c r="WSJ99" s="41"/>
      <c r="WSK99" s="41"/>
      <c r="WSL99" s="41"/>
      <c r="WSM99" s="41"/>
      <c r="WSN99" s="41"/>
      <c r="WSO99" s="41"/>
      <c r="WSP99" s="41"/>
      <c r="WSQ99" s="41"/>
      <c r="WSR99" s="41"/>
      <c r="WSS99" s="41"/>
      <c r="WST99" s="41"/>
      <c r="WSU99" s="41"/>
      <c r="WSV99" s="41"/>
      <c r="WSW99" s="41"/>
      <c r="WSX99" s="41"/>
      <c r="WSY99" s="41"/>
      <c r="WSZ99" s="41"/>
      <c r="WTA99" s="41"/>
      <c r="WTB99" s="41"/>
      <c r="WTC99" s="41"/>
      <c r="WTD99" s="41"/>
      <c r="WTE99" s="41"/>
      <c r="WTF99" s="41"/>
      <c r="WTG99" s="41"/>
      <c r="WTH99" s="41"/>
      <c r="WTI99" s="41"/>
      <c r="WTJ99" s="41"/>
      <c r="WTK99" s="41"/>
      <c r="WTL99" s="41"/>
      <c r="WTM99" s="41"/>
      <c r="WTN99" s="41"/>
      <c r="WTO99" s="41"/>
      <c r="WTP99" s="41"/>
      <c r="WTQ99" s="41"/>
      <c r="WTR99" s="41"/>
      <c r="WTS99" s="41"/>
      <c r="WTT99" s="41"/>
      <c r="WTU99" s="41"/>
      <c r="WTV99" s="41"/>
      <c r="WTW99" s="41"/>
      <c r="WTX99" s="41"/>
      <c r="WTY99" s="41"/>
      <c r="WTZ99" s="41"/>
      <c r="WUA99" s="41"/>
      <c r="WUB99" s="41"/>
      <c r="WUC99" s="41"/>
      <c r="WUD99" s="41"/>
      <c r="WUE99" s="41"/>
      <c r="WUF99" s="41"/>
      <c r="WUG99" s="41"/>
      <c r="WUH99" s="41"/>
      <c r="WUI99" s="41"/>
      <c r="WUJ99" s="41"/>
      <c r="WUK99" s="41"/>
      <c r="WUL99" s="41"/>
      <c r="WUM99" s="41"/>
      <c r="WUN99" s="41"/>
      <c r="WUO99" s="41"/>
      <c r="WUP99" s="41"/>
      <c r="WUQ99" s="41"/>
      <c r="WUR99" s="41"/>
      <c r="WUS99" s="41"/>
      <c r="WUT99" s="41"/>
      <c r="WUU99" s="41"/>
      <c r="WUV99" s="41"/>
      <c r="WUW99" s="41"/>
      <c r="WUX99" s="41"/>
      <c r="WUY99" s="41"/>
      <c r="WUZ99" s="41"/>
      <c r="WVA99" s="41"/>
      <c r="WVB99" s="41"/>
      <c r="WVC99" s="41"/>
      <c r="WVD99" s="41"/>
      <c r="WVE99" s="41"/>
      <c r="WVF99" s="41"/>
      <c r="WVG99" s="41"/>
      <c r="WVH99" s="41"/>
      <c r="WVI99" s="41"/>
      <c r="WVJ99" s="41"/>
      <c r="WVK99" s="41"/>
      <c r="WVL99" s="41"/>
      <c r="WVM99" s="41"/>
      <c r="WVN99" s="41"/>
      <c r="WVO99" s="41"/>
      <c r="WVP99" s="41"/>
      <c r="WVQ99" s="41"/>
      <c r="WVR99" s="41"/>
      <c r="WVS99" s="41"/>
      <c r="WVT99" s="41"/>
      <c r="WVU99" s="41"/>
      <c r="WVV99" s="41"/>
      <c r="WVW99" s="41"/>
      <c r="WVX99" s="41"/>
      <c r="WVY99" s="41"/>
      <c r="WVZ99" s="41"/>
      <c r="WWA99" s="41"/>
      <c r="WWB99" s="41"/>
      <c r="WWC99" s="41"/>
      <c r="WWD99" s="41"/>
      <c r="WWE99" s="41"/>
      <c r="WWF99" s="41"/>
      <c r="WWG99" s="41"/>
      <c r="WWH99" s="41"/>
      <c r="WWI99" s="41"/>
      <c r="WWJ99" s="41"/>
      <c r="WWK99" s="41"/>
      <c r="WWL99" s="41"/>
      <c r="WWM99" s="41"/>
      <c r="WWN99" s="41"/>
      <c r="WWO99" s="41"/>
      <c r="WWP99" s="41"/>
      <c r="WWQ99" s="41"/>
      <c r="WWR99" s="41"/>
      <c r="WWS99" s="41"/>
      <c r="WWT99" s="41"/>
      <c r="WWU99" s="41"/>
      <c r="WWV99" s="41"/>
      <c r="WWW99" s="41"/>
      <c r="WWX99" s="41"/>
      <c r="WWY99" s="41"/>
      <c r="WWZ99" s="41"/>
      <c r="WXA99" s="41"/>
      <c r="WXB99" s="41"/>
      <c r="WXC99" s="41"/>
      <c r="WXD99" s="41"/>
      <c r="WXE99" s="41"/>
      <c r="WXF99" s="41"/>
      <c r="WXG99" s="41"/>
      <c r="WXH99" s="41"/>
      <c r="WXI99" s="41"/>
      <c r="WXJ99" s="41"/>
      <c r="WXK99" s="41"/>
      <c r="WXL99" s="41"/>
      <c r="WXM99" s="41"/>
      <c r="WXN99" s="41"/>
      <c r="WXO99" s="41"/>
      <c r="WXP99" s="41"/>
      <c r="WXQ99" s="41"/>
      <c r="WXR99" s="41"/>
      <c r="WXS99" s="41"/>
      <c r="WXT99" s="41"/>
      <c r="WXU99" s="41"/>
      <c r="WXV99" s="41"/>
      <c r="WXW99" s="41"/>
      <c r="WXX99" s="41"/>
      <c r="WXY99" s="41"/>
      <c r="WXZ99" s="41"/>
      <c r="WYA99" s="41"/>
      <c r="WYB99" s="41"/>
      <c r="WYC99" s="41"/>
      <c r="WYD99" s="41"/>
      <c r="WYE99" s="41"/>
      <c r="WYF99" s="41"/>
      <c r="WYG99" s="41"/>
      <c r="WYH99" s="41"/>
      <c r="WYI99" s="41"/>
      <c r="WYJ99" s="41"/>
      <c r="WYK99" s="41"/>
      <c r="WYL99" s="41"/>
      <c r="WYM99" s="41"/>
      <c r="WYN99" s="41"/>
      <c r="WYO99" s="41"/>
      <c r="WYP99" s="41"/>
      <c r="WYQ99" s="41"/>
      <c r="WYR99" s="41"/>
      <c r="WYS99" s="41"/>
      <c r="WYT99" s="41"/>
      <c r="WYU99" s="41"/>
      <c r="WYV99" s="41"/>
      <c r="WYW99" s="41"/>
      <c r="WYX99" s="41"/>
      <c r="WYY99" s="41"/>
      <c r="WYZ99" s="41"/>
      <c r="WZA99" s="41"/>
      <c r="WZB99" s="41"/>
      <c r="WZC99" s="41"/>
      <c r="WZD99" s="41"/>
      <c r="WZE99" s="41"/>
      <c r="WZF99" s="41"/>
      <c r="WZG99" s="41"/>
      <c r="WZH99" s="41"/>
      <c r="WZI99" s="41"/>
      <c r="WZJ99" s="41"/>
      <c r="WZK99" s="41"/>
      <c r="WZL99" s="41"/>
      <c r="WZM99" s="41"/>
      <c r="WZN99" s="41"/>
      <c r="WZO99" s="41"/>
      <c r="WZP99" s="41"/>
      <c r="WZQ99" s="41"/>
      <c r="WZR99" s="41"/>
      <c r="WZS99" s="41"/>
      <c r="WZT99" s="41"/>
      <c r="WZU99" s="41"/>
      <c r="WZV99" s="41"/>
      <c r="WZW99" s="41"/>
      <c r="WZX99" s="41"/>
      <c r="WZY99" s="41"/>
      <c r="WZZ99" s="41"/>
      <c r="XAA99" s="41"/>
      <c r="XAB99" s="41"/>
      <c r="XAC99" s="41"/>
      <c r="XAD99" s="41"/>
      <c r="XAE99" s="41"/>
      <c r="XAF99" s="41"/>
      <c r="XAG99" s="41"/>
      <c r="XAH99" s="41"/>
      <c r="XAI99" s="41"/>
      <c r="XAJ99" s="41"/>
      <c r="XAK99" s="41"/>
      <c r="XAL99" s="41"/>
      <c r="XAM99" s="41"/>
      <c r="XAN99" s="41"/>
      <c r="XAO99" s="41"/>
      <c r="XAP99" s="41"/>
      <c r="XAQ99" s="41"/>
      <c r="XAR99" s="41"/>
      <c r="XAS99" s="41"/>
      <c r="XAT99" s="41"/>
      <c r="XAU99" s="41"/>
      <c r="XAV99" s="41"/>
      <c r="XAW99" s="41"/>
      <c r="XAX99" s="41"/>
      <c r="XAY99" s="41"/>
      <c r="XAZ99" s="41"/>
      <c r="XBA99" s="41"/>
      <c r="XBB99" s="41"/>
      <c r="XBC99" s="41"/>
      <c r="XBD99" s="41"/>
      <c r="XBE99" s="41"/>
      <c r="XBF99" s="41"/>
      <c r="XBG99" s="41"/>
      <c r="XBH99" s="41"/>
      <c r="XBI99" s="41"/>
      <c r="XBJ99" s="41"/>
      <c r="XBK99" s="41"/>
      <c r="XBL99" s="41"/>
      <c r="XBM99" s="41"/>
      <c r="XBN99" s="41"/>
      <c r="XBO99" s="41"/>
      <c r="XBP99" s="41"/>
      <c r="XBQ99" s="41"/>
      <c r="XBR99" s="41"/>
      <c r="XBS99" s="41"/>
      <c r="XBT99" s="41"/>
      <c r="XBU99" s="41"/>
      <c r="XBV99" s="41"/>
      <c r="XBW99" s="41"/>
      <c r="XBX99" s="41"/>
      <c r="XBY99" s="41"/>
      <c r="XBZ99" s="41"/>
      <c r="XCA99" s="41"/>
      <c r="XCB99" s="41"/>
      <c r="XCC99" s="41"/>
      <c r="XCD99" s="41"/>
      <c r="XCE99" s="41"/>
      <c r="XCF99" s="41"/>
      <c r="XCG99" s="41"/>
      <c r="XCH99" s="41"/>
      <c r="XCI99" s="41"/>
      <c r="XCJ99" s="41"/>
      <c r="XCK99" s="41"/>
      <c r="XCL99" s="41"/>
      <c r="XCM99" s="41"/>
      <c r="XCN99" s="41"/>
      <c r="XCO99" s="41"/>
      <c r="XCP99" s="41"/>
      <c r="XCQ99" s="41"/>
      <c r="XCR99" s="41"/>
      <c r="XCS99" s="41"/>
      <c r="XCT99" s="41"/>
      <c r="XCU99" s="41"/>
      <c r="XCV99" s="41"/>
      <c r="XCW99" s="41"/>
      <c r="XCX99" s="41"/>
      <c r="XCY99" s="41"/>
      <c r="XCZ99" s="41"/>
      <c r="XDA99" s="41"/>
      <c r="XDB99" s="41"/>
      <c r="XDC99" s="41"/>
      <c r="XDD99" s="41"/>
      <c r="XDE99" s="41"/>
      <c r="XDF99" s="41"/>
      <c r="XDG99" s="41"/>
      <c r="XDH99" s="41"/>
      <c r="XDI99" s="41"/>
      <c r="XDJ99" s="41"/>
      <c r="XDK99" s="41"/>
      <c r="XDL99" s="41"/>
      <c r="XDM99" s="41"/>
      <c r="XDN99" s="41"/>
      <c r="XDO99" s="41"/>
      <c r="XDP99" s="41"/>
      <c r="XDQ99" s="41"/>
      <c r="XDR99" s="41"/>
      <c r="XDS99" s="41"/>
      <c r="XDT99" s="41"/>
      <c r="XDU99" s="41"/>
      <c r="XDV99" s="41"/>
      <c r="XDW99" s="41"/>
      <c r="XDX99" s="41"/>
      <c r="XDY99" s="41"/>
      <c r="XDZ99" s="41"/>
      <c r="XEA99" s="41"/>
      <c r="XEB99" s="41"/>
      <c r="XEC99" s="41"/>
      <c r="XED99" s="41"/>
      <c r="XEE99" s="41"/>
      <c r="XEF99" s="41"/>
      <c r="XEG99" s="41"/>
      <c r="XEH99" s="41"/>
      <c r="XEI99" s="41"/>
      <c r="XEJ99" s="41"/>
      <c r="XEK99" s="41"/>
      <c r="XEL99" s="41"/>
      <c r="XEM99" s="41"/>
      <c r="XEN99" s="41"/>
      <c r="XEO99" s="41"/>
      <c r="XEP99" s="41"/>
      <c r="XEQ99" s="41"/>
      <c r="XER99" s="56"/>
      <c r="XES99" s="56"/>
      <c r="XET99" s="56"/>
      <c r="XEU99" s="56"/>
      <c r="XEV99" s="56"/>
      <c r="XEW99" s="56"/>
    </row>
    <row r="100" spans="1:16377" ht="56" customHeight="1" x14ac:dyDescent="0.2">
      <c r="D100" s="105"/>
      <c r="K100" s="17"/>
      <c r="M100" s="18"/>
      <c r="N100" s="18"/>
      <c r="O100" s="19"/>
      <c r="P100" s="20"/>
      <c r="W100" s="17"/>
      <c r="X100" s="17"/>
      <c r="Y100" s="17"/>
      <c r="Z100" s="20"/>
      <c r="AD100" s="17"/>
    </row>
    <row r="101" spans="1:16377" ht="56" customHeight="1" x14ac:dyDescent="0.15">
      <c r="K101" s="17"/>
      <c r="M101" s="18"/>
      <c r="N101" s="18"/>
      <c r="O101" s="19"/>
      <c r="P101" s="20"/>
      <c r="W101" s="17"/>
      <c r="X101" s="17"/>
      <c r="Y101" s="17"/>
      <c r="Z101" s="20"/>
      <c r="AD101" s="17"/>
    </row>
    <row r="102" spans="1:16377" ht="56" customHeight="1" x14ac:dyDescent="0.15">
      <c r="K102" s="17"/>
      <c r="M102" s="18"/>
      <c r="N102" s="18"/>
      <c r="O102" s="19"/>
      <c r="P102" s="20"/>
      <c r="W102" s="17"/>
      <c r="X102" s="17"/>
      <c r="Y102" s="17"/>
      <c r="Z102" s="20"/>
      <c r="AD102" s="17"/>
    </row>
    <row r="103" spans="1:16377" ht="56" customHeight="1" x14ac:dyDescent="0.15">
      <c r="K103" s="17"/>
      <c r="M103" s="18"/>
      <c r="N103" s="18"/>
      <c r="O103" s="19"/>
      <c r="P103" s="20"/>
      <c r="W103" s="17"/>
      <c r="X103" s="17"/>
      <c r="Y103" s="17"/>
      <c r="Z103" s="20"/>
      <c r="AD103" s="17"/>
    </row>
    <row r="104" spans="1:16377" ht="56" customHeight="1" x14ac:dyDescent="0.15">
      <c r="K104" s="17"/>
      <c r="M104" s="18"/>
      <c r="N104" s="18"/>
      <c r="O104" s="19"/>
      <c r="P104" s="20"/>
      <c r="W104" s="17"/>
      <c r="X104" s="17"/>
      <c r="Y104" s="17"/>
      <c r="Z104" s="20"/>
      <c r="AD104" s="17"/>
    </row>
    <row r="105" spans="1:16377" ht="56" customHeight="1" x14ac:dyDescent="0.15">
      <c r="K105" s="17"/>
      <c r="M105" s="18"/>
      <c r="N105" s="18"/>
      <c r="O105" s="19"/>
      <c r="P105" s="20"/>
      <c r="W105" s="17"/>
      <c r="X105" s="17"/>
      <c r="Y105" s="17"/>
      <c r="Z105" s="20"/>
      <c r="AD105" s="17"/>
    </row>
    <row r="106" spans="1:16377" ht="56" customHeight="1" x14ac:dyDescent="0.15">
      <c r="K106" s="17"/>
      <c r="M106" s="18"/>
      <c r="N106" s="18"/>
      <c r="O106" s="19"/>
      <c r="P106" s="20"/>
      <c r="W106" s="17"/>
      <c r="X106" s="17"/>
      <c r="Y106" s="17"/>
      <c r="Z106" s="20"/>
      <c r="AD106" s="17"/>
    </row>
    <row r="107" spans="1:16377" ht="56" customHeight="1" x14ac:dyDescent="0.15">
      <c r="K107" s="17"/>
      <c r="M107" s="18"/>
      <c r="N107" s="18"/>
      <c r="O107" s="19"/>
      <c r="P107" s="20"/>
      <c r="W107" s="17"/>
      <c r="X107" s="17"/>
      <c r="Y107" s="17"/>
      <c r="Z107" s="20"/>
      <c r="AD107" s="17"/>
    </row>
    <row r="108" spans="1:16377" ht="56" customHeight="1" x14ac:dyDescent="0.15">
      <c r="K108" s="17"/>
      <c r="M108" s="18"/>
      <c r="N108" s="18"/>
      <c r="O108" s="19"/>
      <c r="P108" s="20"/>
      <c r="W108" s="17"/>
      <c r="X108" s="17"/>
      <c r="Y108" s="17"/>
      <c r="Z108" s="20"/>
      <c r="AD108" s="17"/>
    </row>
    <row r="109" spans="1:16377" ht="56" customHeight="1" x14ac:dyDescent="0.15">
      <c r="K109" s="17"/>
      <c r="M109" s="18"/>
      <c r="N109" s="18"/>
      <c r="O109" s="19"/>
      <c r="P109" s="20"/>
      <c r="W109" s="17"/>
      <c r="X109" s="17"/>
      <c r="Y109" s="17"/>
      <c r="Z109" s="20"/>
      <c r="AD109" s="17"/>
    </row>
    <row r="110" spans="1:16377" ht="56" customHeight="1" x14ac:dyDescent="0.15">
      <c r="K110" s="17"/>
      <c r="M110" s="18"/>
      <c r="N110" s="18"/>
      <c r="O110" s="19"/>
      <c r="P110" s="20"/>
      <c r="W110" s="17"/>
      <c r="X110" s="17"/>
      <c r="Y110" s="17"/>
      <c r="Z110" s="20"/>
      <c r="AD110" s="17"/>
    </row>
    <row r="111" spans="1:16377" ht="56" customHeight="1" x14ac:dyDescent="0.15">
      <c r="K111" s="17"/>
      <c r="M111" s="18"/>
      <c r="N111" s="18"/>
      <c r="O111" s="19"/>
      <c r="P111" s="20"/>
      <c r="W111" s="17"/>
      <c r="X111" s="17"/>
      <c r="Y111" s="17"/>
      <c r="Z111" s="20"/>
      <c r="AD111" s="17"/>
    </row>
    <row r="112" spans="1:16377" ht="56" customHeight="1" x14ac:dyDescent="0.15">
      <c r="K112" s="17"/>
      <c r="M112" s="18"/>
      <c r="N112" s="18"/>
      <c r="O112" s="19"/>
      <c r="P112" s="20"/>
      <c r="W112" s="17"/>
      <c r="X112" s="17"/>
      <c r="Y112" s="17"/>
      <c r="Z112" s="20"/>
      <c r="AD112" s="17"/>
    </row>
    <row r="113" spans="11:30" ht="56" customHeight="1" x14ac:dyDescent="0.15">
      <c r="K113" s="17"/>
      <c r="M113" s="18"/>
      <c r="N113" s="18"/>
      <c r="O113" s="19"/>
      <c r="P113" s="20"/>
      <c r="W113" s="17"/>
      <c r="X113" s="17"/>
      <c r="Y113" s="17"/>
      <c r="Z113" s="20"/>
      <c r="AD113" s="17"/>
    </row>
    <row r="114" spans="11:30" ht="56" customHeight="1" x14ac:dyDescent="0.15">
      <c r="K114" s="17"/>
      <c r="M114" s="18"/>
      <c r="N114" s="18"/>
      <c r="O114" s="19"/>
      <c r="P114" s="20"/>
      <c r="W114" s="17"/>
      <c r="X114" s="17"/>
      <c r="Y114" s="17"/>
      <c r="Z114" s="20"/>
      <c r="AD114" s="17"/>
    </row>
    <row r="115" spans="11:30" ht="56" customHeight="1" x14ac:dyDescent="0.15">
      <c r="K115" s="17"/>
      <c r="M115" s="18"/>
      <c r="N115" s="18"/>
      <c r="O115" s="19"/>
      <c r="P115" s="20"/>
      <c r="W115" s="17"/>
      <c r="X115" s="17"/>
      <c r="Y115" s="17"/>
      <c r="Z115" s="20"/>
      <c r="AD115" s="17"/>
    </row>
    <row r="116" spans="11:30" ht="56" customHeight="1" x14ac:dyDescent="0.15">
      <c r="K116" s="17"/>
      <c r="M116" s="18"/>
      <c r="N116" s="18"/>
      <c r="O116" s="19"/>
      <c r="P116" s="20"/>
      <c r="W116" s="17"/>
      <c r="X116" s="17"/>
      <c r="Y116" s="17"/>
      <c r="Z116" s="20"/>
      <c r="AD116" s="17"/>
    </row>
    <row r="117" spans="11:30" ht="56" customHeight="1" x14ac:dyDescent="0.15">
      <c r="K117" s="17"/>
      <c r="M117" s="18"/>
      <c r="N117" s="18"/>
      <c r="O117" s="19"/>
      <c r="P117" s="20"/>
      <c r="W117" s="17"/>
      <c r="X117" s="17"/>
      <c r="Y117" s="17"/>
      <c r="Z117" s="20"/>
      <c r="AD117" s="17"/>
    </row>
    <row r="118" spans="11:30" ht="56" customHeight="1" x14ac:dyDescent="0.15">
      <c r="K118" s="17"/>
      <c r="M118" s="18"/>
      <c r="N118" s="18"/>
      <c r="O118" s="19"/>
      <c r="P118" s="20"/>
      <c r="W118" s="17"/>
      <c r="X118" s="17"/>
      <c r="Y118" s="17"/>
      <c r="Z118" s="20"/>
      <c r="AD118" s="17"/>
    </row>
    <row r="119" spans="11:30" ht="56" customHeight="1" x14ac:dyDescent="0.15">
      <c r="K119" s="17"/>
      <c r="M119" s="18"/>
      <c r="N119" s="18"/>
      <c r="O119" s="19"/>
      <c r="P119" s="20"/>
      <c r="W119" s="17"/>
      <c r="X119" s="17"/>
      <c r="Y119" s="17"/>
      <c r="Z119" s="20"/>
      <c r="AD119" s="17"/>
    </row>
    <row r="120" spans="11:30" ht="56" customHeight="1" x14ac:dyDescent="0.15">
      <c r="K120" s="17"/>
      <c r="M120" s="18"/>
      <c r="N120" s="18"/>
      <c r="O120" s="19"/>
      <c r="P120" s="20"/>
      <c r="W120" s="17"/>
      <c r="X120" s="17"/>
      <c r="Y120" s="17"/>
      <c r="Z120" s="20"/>
      <c r="AD120" s="17"/>
    </row>
    <row r="121" spans="11:30" ht="56" customHeight="1" x14ac:dyDescent="0.15">
      <c r="K121" s="17"/>
      <c r="M121" s="18"/>
      <c r="N121" s="18"/>
      <c r="O121" s="19"/>
      <c r="P121" s="20"/>
      <c r="W121" s="17"/>
      <c r="X121" s="17"/>
      <c r="Y121" s="17"/>
      <c r="Z121" s="20"/>
      <c r="AD121" s="17"/>
    </row>
    <row r="122" spans="11:30" ht="56" customHeight="1" x14ac:dyDescent="0.15">
      <c r="K122" s="17"/>
      <c r="M122" s="18"/>
      <c r="N122" s="18"/>
      <c r="O122" s="19"/>
      <c r="P122" s="20"/>
      <c r="W122" s="17"/>
      <c r="X122" s="17"/>
      <c r="Y122" s="17"/>
      <c r="Z122" s="20"/>
      <c r="AD122" s="17"/>
    </row>
    <row r="123" spans="11:30" ht="56" customHeight="1" x14ac:dyDescent="0.15">
      <c r="K123" s="17"/>
      <c r="M123" s="18"/>
      <c r="N123" s="18"/>
      <c r="O123" s="19"/>
      <c r="P123" s="20"/>
      <c r="W123" s="17"/>
      <c r="X123" s="17"/>
      <c r="Y123" s="17"/>
      <c r="Z123" s="20"/>
      <c r="AD123" s="17"/>
    </row>
    <row r="124" spans="11:30" ht="56" customHeight="1" x14ac:dyDescent="0.15">
      <c r="K124" s="17"/>
      <c r="M124" s="18"/>
      <c r="N124" s="18"/>
      <c r="O124" s="19"/>
      <c r="P124" s="20"/>
      <c r="W124" s="17"/>
      <c r="X124" s="17"/>
      <c r="Y124" s="17"/>
      <c r="Z124" s="20"/>
      <c r="AD124" s="17"/>
    </row>
    <row r="125" spans="11:30" ht="56" customHeight="1" x14ac:dyDescent="0.15">
      <c r="K125" s="17"/>
      <c r="M125" s="18"/>
      <c r="N125" s="18"/>
      <c r="O125" s="19"/>
      <c r="P125" s="20"/>
      <c r="W125" s="17"/>
      <c r="X125" s="17"/>
      <c r="Y125" s="17"/>
      <c r="Z125" s="20"/>
      <c r="AD125" s="17"/>
    </row>
    <row r="126" spans="11:30" ht="56" customHeight="1" x14ac:dyDescent="0.15">
      <c r="K126" s="17"/>
      <c r="M126" s="18"/>
      <c r="N126" s="18"/>
      <c r="O126" s="19"/>
      <c r="P126" s="20"/>
      <c r="W126" s="17"/>
      <c r="X126" s="17"/>
      <c r="Y126" s="17"/>
      <c r="Z126" s="20"/>
      <c r="AD126" s="17"/>
    </row>
    <row r="127" spans="11:30" ht="56" customHeight="1" x14ac:dyDescent="0.15">
      <c r="K127" s="17"/>
      <c r="M127" s="18"/>
      <c r="N127" s="18"/>
      <c r="O127" s="19"/>
      <c r="P127" s="20"/>
      <c r="W127" s="17"/>
      <c r="X127" s="17"/>
      <c r="Y127" s="17"/>
      <c r="Z127" s="20"/>
      <c r="AD127" s="17"/>
    </row>
    <row r="128" spans="11:30" ht="56" customHeight="1" x14ac:dyDescent="0.15">
      <c r="K128" s="17"/>
      <c r="M128" s="18"/>
      <c r="N128" s="18"/>
      <c r="O128" s="19"/>
      <c r="P128" s="20"/>
      <c r="W128" s="17"/>
      <c r="X128" s="17"/>
      <c r="Y128" s="17"/>
      <c r="Z128" s="20"/>
      <c r="AD128" s="17"/>
    </row>
    <row r="129" spans="11:30" ht="56" customHeight="1" x14ac:dyDescent="0.15">
      <c r="K129" s="17"/>
      <c r="M129" s="18"/>
      <c r="N129" s="18"/>
      <c r="O129" s="19"/>
      <c r="P129" s="20"/>
      <c r="W129" s="17"/>
      <c r="X129" s="17"/>
      <c r="Y129" s="17"/>
      <c r="Z129" s="20"/>
      <c r="AD129" s="17"/>
    </row>
    <row r="130" spans="11:30" ht="56" customHeight="1" x14ac:dyDescent="0.15">
      <c r="K130" s="17"/>
      <c r="M130" s="18"/>
      <c r="N130" s="18"/>
      <c r="O130" s="19"/>
      <c r="P130" s="20"/>
      <c r="W130" s="17"/>
      <c r="X130" s="17"/>
      <c r="Y130" s="17"/>
      <c r="Z130" s="20"/>
      <c r="AD130" s="17"/>
    </row>
    <row r="131" spans="11:30" ht="56" customHeight="1" x14ac:dyDescent="0.15">
      <c r="K131" s="17"/>
      <c r="M131" s="18"/>
      <c r="N131" s="18"/>
      <c r="O131" s="19"/>
      <c r="P131" s="20"/>
      <c r="W131" s="17"/>
      <c r="X131" s="17"/>
      <c r="Y131" s="17"/>
      <c r="Z131" s="20"/>
      <c r="AD131" s="17"/>
    </row>
    <row r="132" spans="11:30" ht="56" customHeight="1" x14ac:dyDescent="0.15">
      <c r="K132" s="17"/>
      <c r="M132" s="18"/>
      <c r="N132" s="18"/>
      <c r="O132" s="19"/>
      <c r="P132" s="20"/>
      <c r="W132" s="17"/>
      <c r="X132" s="17"/>
      <c r="Y132" s="17"/>
      <c r="Z132" s="20"/>
      <c r="AD132" s="17"/>
    </row>
    <row r="133" spans="11:30" ht="56" customHeight="1" x14ac:dyDescent="0.15">
      <c r="K133" s="17"/>
      <c r="M133" s="18"/>
      <c r="N133" s="18"/>
      <c r="O133" s="19"/>
      <c r="P133" s="20"/>
      <c r="W133" s="17"/>
      <c r="X133" s="17"/>
      <c r="Y133" s="17"/>
      <c r="Z133" s="20"/>
      <c r="AD133" s="17"/>
    </row>
    <row r="134" spans="11:30" ht="56" customHeight="1" x14ac:dyDescent="0.15">
      <c r="K134" s="17"/>
      <c r="M134" s="18"/>
      <c r="N134" s="18"/>
      <c r="O134" s="19"/>
      <c r="P134" s="20"/>
      <c r="W134" s="17"/>
      <c r="X134" s="17"/>
      <c r="Y134" s="17"/>
      <c r="Z134" s="20"/>
      <c r="AD134" s="17"/>
    </row>
    <row r="135" spans="11:30" ht="56" customHeight="1" x14ac:dyDescent="0.15">
      <c r="K135" s="17"/>
      <c r="M135" s="18"/>
      <c r="N135" s="18"/>
      <c r="O135" s="19"/>
      <c r="P135" s="20"/>
      <c r="W135" s="17"/>
      <c r="X135" s="17"/>
      <c r="Y135" s="17"/>
      <c r="Z135" s="20"/>
      <c r="AD135" s="17"/>
    </row>
    <row r="136" spans="11:30" ht="56" customHeight="1" x14ac:dyDescent="0.15">
      <c r="K136" s="17"/>
      <c r="M136" s="18"/>
      <c r="N136" s="18"/>
      <c r="O136" s="19"/>
      <c r="P136" s="20"/>
      <c r="W136" s="17"/>
      <c r="X136" s="17"/>
      <c r="Y136" s="17"/>
      <c r="Z136" s="20"/>
      <c r="AD136" s="17"/>
    </row>
    <row r="137" spans="11:30" ht="56" customHeight="1" x14ac:dyDescent="0.15">
      <c r="K137" s="17"/>
      <c r="M137" s="18"/>
      <c r="N137" s="18"/>
      <c r="O137" s="19"/>
      <c r="P137" s="20"/>
      <c r="W137" s="17"/>
      <c r="X137" s="17"/>
      <c r="Y137" s="17"/>
      <c r="Z137" s="20"/>
      <c r="AD137" s="17"/>
    </row>
    <row r="138" spans="11:30" ht="56" customHeight="1" x14ac:dyDescent="0.15">
      <c r="K138" s="17"/>
      <c r="M138" s="18"/>
      <c r="N138" s="18"/>
      <c r="O138" s="19"/>
      <c r="P138" s="20"/>
      <c r="W138" s="17"/>
      <c r="X138" s="17"/>
      <c r="Y138" s="17"/>
      <c r="Z138" s="20"/>
      <c r="AD138" s="17"/>
    </row>
    <row r="139" spans="11:30" ht="56" customHeight="1" x14ac:dyDescent="0.15">
      <c r="K139" s="17"/>
      <c r="M139" s="18"/>
      <c r="N139" s="18"/>
      <c r="O139" s="19"/>
      <c r="P139" s="20"/>
      <c r="W139" s="17"/>
      <c r="X139" s="17"/>
      <c r="Y139" s="17"/>
      <c r="Z139" s="20"/>
      <c r="AD139" s="17"/>
    </row>
    <row r="140" spans="11:30" ht="56" customHeight="1" x14ac:dyDescent="0.15">
      <c r="K140" s="17"/>
      <c r="M140" s="18"/>
      <c r="N140" s="18"/>
      <c r="O140" s="19"/>
      <c r="P140" s="20"/>
      <c r="W140" s="17"/>
      <c r="X140" s="17"/>
      <c r="Y140" s="17"/>
      <c r="Z140" s="20"/>
      <c r="AD140" s="17"/>
    </row>
    <row r="141" spans="11:30" ht="56" customHeight="1" x14ac:dyDescent="0.15">
      <c r="K141" s="17"/>
      <c r="M141" s="18"/>
      <c r="N141" s="18"/>
      <c r="O141" s="19"/>
      <c r="P141" s="20"/>
      <c r="W141" s="17"/>
      <c r="X141" s="17"/>
      <c r="Y141" s="17"/>
      <c r="Z141" s="20"/>
      <c r="AD141" s="17"/>
    </row>
    <row r="142" spans="11:30" ht="56" customHeight="1" x14ac:dyDescent="0.15">
      <c r="K142" s="17"/>
      <c r="M142" s="18"/>
      <c r="N142" s="18"/>
      <c r="O142" s="19"/>
      <c r="P142" s="20"/>
      <c r="W142" s="17"/>
      <c r="X142" s="17"/>
      <c r="Y142" s="17"/>
      <c r="Z142" s="20"/>
      <c r="AD142" s="17"/>
    </row>
    <row r="143" spans="11:30" ht="56" customHeight="1" x14ac:dyDescent="0.15">
      <c r="K143" s="17"/>
      <c r="M143" s="18"/>
      <c r="N143" s="18"/>
      <c r="O143" s="19"/>
      <c r="P143" s="20"/>
      <c r="W143" s="17"/>
      <c r="X143" s="17"/>
      <c r="Y143" s="17"/>
      <c r="Z143" s="20"/>
      <c r="AD143" s="17"/>
    </row>
    <row r="144" spans="11:30" ht="56" customHeight="1" x14ac:dyDescent="0.15">
      <c r="K144" s="17"/>
      <c r="M144" s="18"/>
      <c r="N144" s="18"/>
      <c r="O144" s="19"/>
      <c r="P144" s="20"/>
      <c r="W144" s="17"/>
      <c r="X144" s="17"/>
      <c r="Y144" s="17"/>
      <c r="Z144" s="20"/>
      <c r="AD144" s="17"/>
    </row>
    <row r="145" spans="11:30" ht="56" customHeight="1" x14ac:dyDescent="0.15">
      <c r="K145" s="17"/>
      <c r="M145" s="18"/>
      <c r="N145" s="18"/>
      <c r="O145" s="19"/>
      <c r="P145" s="20"/>
      <c r="W145" s="17"/>
      <c r="X145" s="17"/>
      <c r="Y145" s="17"/>
      <c r="Z145" s="20"/>
      <c r="AD145" s="17"/>
    </row>
    <row r="146" spans="11:30" ht="56" customHeight="1" x14ac:dyDescent="0.15">
      <c r="K146" s="17"/>
      <c r="M146" s="18"/>
      <c r="N146" s="18"/>
      <c r="O146" s="19"/>
      <c r="P146" s="20"/>
      <c r="W146" s="17"/>
      <c r="X146" s="17"/>
      <c r="Y146" s="17"/>
      <c r="Z146" s="20"/>
      <c r="AD146" s="17"/>
    </row>
    <row r="147" spans="11:30" ht="56" customHeight="1" x14ac:dyDescent="0.15">
      <c r="K147" s="17"/>
      <c r="M147" s="18"/>
      <c r="N147" s="18"/>
      <c r="O147" s="19"/>
      <c r="P147" s="20"/>
      <c r="W147" s="17"/>
      <c r="X147" s="17"/>
      <c r="Y147" s="17"/>
      <c r="Z147" s="20"/>
      <c r="AD147" s="17"/>
    </row>
    <row r="148" spans="11:30" ht="56" customHeight="1" x14ac:dyDescent="0.15">
      <c r="K148" s="17"/>
      <c r="M148" s="18"/>
      <c r="N148" s="18"/>
      <c r="O148" s="19"/>
      <c r="P148" s="20"/>
      <c r="W148" s="17"/>
      <c r="X148" s="17"/>
      <c r="Y148" s="17"/>
      <c r="Z148" s="20"/>
      <c r="AD148" s="17"/>
    </row>
    <row r="149" spans="11:30" ht="56" customHeight="1" x14ac:dyDescent="0.15">
      <c r="K149" s="17"/>
      <c r="M149" s="18"/>
      <c r="N149" s="18"/>
      <c r="O149" s="19"/>
      <c r="P149" s="20"/>
      <c r="W149" s="17"/>
      <c r="X149" s="17"/>
      <c r="Y149" s="17"/>
      <c r="Z149" s="20"/>
      <c r="AD149" s="17"/>
    </row>
    <row r="150" spans="11:30" ht="56" customHeight="1" x14ac:dyDescent="0.15">
      <c r="K150" s="17"/>
      <c r="M150" s="18"/>
      <c r="N150" s="18"/>
      <c r="O150" s="19"/>
      <c r="P150" s="20"/>
      <c r="W150" s="17"/>
      <c r="X150" s="17"/>
      <c r="Y150" s="17"/>
      <c r="Z150" s="20"/>
      <c r="AD150" s="17"/>
    </row>
    <row r="151" spans="11:30" ht="56" customHeight="1" x14ac:dyDescent="0.15">
      <c r="K151" s="17"/>
      <c r="M151" s="18"/>
      <c r="N151" s="18"/>
      <c r="O151" s="19"/>
      <c r="P151" s="20"/>
      <c r="W151" s="17"/>
      <c r="X151" s="17"/>
      <c r="Y151" s="17"/>
      <c r="Z151" s="20"/>
      <c r="AD151" s="17"/>
    </row>
    <row r="152" spans="11:30" ht="56" customHeight="1" x14ac:dyDescent="0.15">
      <c r="K152" s="17"/>
      <c r="M152" s="18"/>
      <c r="N152" s="18"/>
      <c r="O152" s="19"/>
      <c r="P152" s="20"/>
      <c r="W152" s="17"/>
      <c r="X152" s="17"/>
      <c r="Y152" s="17"/>
      <c r="Z152" s="20"/>
      <c r="AD152" s="17"/>
    </row>
    <row r="153" spans="11:30" ht="56" customHeight="1" x14ac:dyDescent="0.15">
      <c r="K153" s="17"/>
      <c r="M153" s="18"/>
      <c r="N153" s="18"/>
      <c r="O153" s="19"/>
      <c r="P153" s="20"/>
      <c r="W153" s="17"/>
      <c r="X153" s="17"/>
      <c r="Y153" s="17"/>
      <c r="Z153" s="20"/>
      <c r="AD153" s="17"/>
    </row>
    <row r="154" spans="11:30" ht="56" customHeight="1" x14ac:dyDescent="0.15">
      <c r="K154" s="17"/>
      <c r="M154" s="18"/>
      <c r="N154" s="18"/>
      <c r="O154" s="19"/>
      <c r="P154" s="20"/>
      <c r="W154" s="17"/>
      <c r="X154" s="17"/>
      <c r="Y154" s="17"/>
      <c r="Z154" s="20"/>
      <c r="AD154" s="17"/>
    </row>
    <row r="155" spans="11:30" ht="56" customHeight="1" x14ac:dyDescent="0.15">
      <c r="K155" s="17"/>
      <c r="M155" s="18"/>
      <c r="N155" s="18"/>
      <c r="O155" s="19"/>
      <c r="P155" s="20"/>
      <c r="W155" s="17"/>
      <c r="X155" s="17"/>
      <c r="Y155" s="17"/>
      <c r="Z155" s="20"/>
      <c r="AD155" s="17"/>
    </row>
    <row r="156" spans="11:30" ht="56" customHeight="1" x14ac:dyDescent="0.15">
      <c r="K156" s="17"/>
      <c r="M156" s="18"/>
      <c r="N156" s="18"/>
      <c r="O156" s="19"/>
      <c r="P156" s="20"/>
      <c r="W156" s="17"/>
      <c r="X156" s="17"/>
      <c r="Y156" s="17"/>
      <c r="Z156" s="20"/>
      <c r="AD156" s="17"/>
    </row>
    <row r="157" spans="11:30" ht="56" customHeight="1" x14ac:dyDescent="0.15">
      <c r="K157" s="17"/>
      <c r="M157" s="18"/>
      <c r="N157" s="18"/>
      <c r="O157" s="19"/>
      <c r="P157" s="20"/>
      <c r="W157" s="17"/>
      <c r="X157" s="17"/>
      <c r="Y157" s="17"/>
      <c r="Z157" s="20"/>
      <c r="AD157" s="17"/>
    </row>
    <row r="158" spans="11:30" ht="56" customHeight="1" x14ac:dyDescent="0.15">
      <c r="K158" s="17"/>
      <c r="M158" s="18"/>
      <c r="N158" s="18"/>
      <c r="O158" s="19"/>
      <c r="P158" s="20"/>
      <c r="W158" s="17"/>
      <c r="X158" s="17"/>
      <c r="Y158" s="17"/>
      <c r="Z158" s="20"/>
      <c r="AD158" s="17"/>
    </row>
    <row r="159" spans="11:30" ht="56" customHeight="1" x14ac:dyDescent="0.15">
      <c r="K159" s="17"/>
      <c r="M159" s="18"/>
      <c r="N159" s="18"/>
      <c r="O159" s="19"/>
      <c r="P159" s="20"/>
      <c r="W159" s="17"/>
      <c r="X159" s="17"/>
      <c r="Y159" s="17"/>
      <c r="Z159" s="20"/>
      <c r="AD159" s="17"/>
    </row>
    <row r="160" spans="11:30" ht="56" customHeight="1" x14ac:dyDescent="0.15">
      <c r="K160" s="17"/>
      <c r="M160" s="18"/>
      <c r="N160" s="18"/>
      <c r="O160" s="19"/>
      <c r="P160" s="20"/>
      <c r="W160" s="17"/>
      <c r="X160" s="17"/>
      <c r="Y160" s="17"/>
      <c r="Z160" s="20"/>
      <c r="AD160" s="17"/>
    </row>
    <row r="161" spans="11:30" ht="56" customHeight="1" x14ac:dyDescent="0.15">
      <c r="K161" s="17"/>
      <c r="M161" s="18"/>
      <c r="N161" s="18"/>
      <c r="O161" s="19"/>
      <c r="P161" s="20"/>
      <c r="W161" s="17"/>
      <c r="X161" s="17"/>
      <c r="Y161" s="17"/>
      <c r="Z161" s="20"/>
      <c r="AD161" s="17"/>
    </row>
    <row r="162" spans="11:30" ht="56" customHeight="1" x14ac:dyDescent="0.15">
      <c r="K162" s="17"/>
      <c r="M162" s="18"/>
      <c r="N162" s="18"/>
      <c r="O162" s="19"/>
      <c r="P162" s="20"/>
      <c r="W162" s="17"/>
      <c r="X162" s="17"/>
      <c r="Y162" s="17"/>
      <c r="Z162" s="20"/>
      <c r="AD162" s="17"/>
    </row>
    <row r="163" spans="11:30" ht="56" customHeight="1" x14ac:dyDescent="0.15">
      <c r="K163" s="17"/>
      <c r="M163" s="18"/>
      <c r="N163" s="18"/>
      <c r="O163" s="19"/>
      <c r="P163" s="20"/>
      <c r="W163" s="17"/>
      <c r="X163" s="17"/>
      <c r="Y163" s="17"/>
      <c r="Z163" s="20"/>
      <c r="AD163" s="17"/>
    </row>
    <row r="164" spans="11:30" ht="56" customHeight="1" x14ac:dyDescent="0.15">
      <c r="K164" s="17"/>
      <c r="M164" s="18"/>
      <c r="N164" s="18"/>
      <c r="O164" s="19"/>
      <c r="P164" s="20"/>
      <c r="W164" s="17"/>
      <c r="X164" s="17"/>
      <c r="Y164" s="17"/>
      <c r="Z164" s="20"/>
      <c r="AD164" s="17"/>
    </row>
    <row r="165" spans="11:30" ht="56" customHeight="1" x14ac:dyDescent="0.15">
      <c r="K165" s="17"/>
      <c r="M165" s="18"/>
      <c r="N165" s="18"/>
      <c r="O165" s="19"/>
      <c r="P165" s="20"/>
      <c r="W165" s="17"/>
      <c r="X165" s="17"/>
      <c r="Y165" s="17"/>
      <c r="Z165" s="20"/>
      <c r="AD165" s="17"/>
    </row>
    <row r="166" spans="11:30" ht="56" customHeight="1" x14ac:dyDescent="0.15">
      <c r="K166" s="17"/>
      <c r="M166" s="18"/>
      <c r="N166" s="18"/>
      <c r="O166" s="19"/>
      <c r="P166" s="20"/>
      <c r="W166" s="17"/>
      <c r="X166" s="17"/>
      <c r="Y166" s="17"/>
      <c r="Z166" s="20"/>
      <c r="AD166" s="17"/>
    </row>
    <row r="167" spans="11:30" ht="56" customHeight="1" x14ac:dyDescent="0.15">
      <c r="K167" s="17"/>
      <c r="M167" s="18"/>
      <c r="N167" s="18"/>
      <c r="O167" s="19"/>
      <c r="P167" s="20"/>
      <c r="W167" s="17"/>
      <c r="X167" s="17"/>
      <c r="Y167" s="17"/>
      <c r="Z167" s="20"/>
      <c r="AD167" s="17"/>
    </row>
    <row r="168" spans="11:30" ht="56" customHeight="1" x14ac:dyDescent="0.15">
      <c r="K168" s="17"/>
      <c r="M168" s="18"/>
      <c r="N168" s="18"/>
      <c r="O168" s="19"/>
      <c r="P168" s="20"/>
      <c r="W168" s="17"/>
      <c r="X168" s="17"/>
      <c r="Y168" s="17"/>
      <c r="Z168" s="20"/>
      <c r="AD168" s="17"/>
    </row>
    <row r="169" spans="11:30" ht="56" customHeight="1" x14ac:dyDescent="0.15">
      <c r="K169" s="17"/>
      <c r="M169" s="18"/>
      <c r="N169" s="18"/>
      <c r="O169" s="19"/>
      <c r="P169" s="20"/>
      <c r="W169" s="17"/>
      <c r="X169" s="17"/>
      <c r="Y169" s="17"/>
      <c r="Z169" s="20"/>
      <c r="AD169" s="17"/>
    </row>
    <row r="170" spans="11:30" ht="56" customHeight="1" x14ac:dyDescent="0.15">
      <c r="K170" s="17"/>
      <c r="M170" s="18"/>
      <c r="N170" s="18"/>
      <c r="O170" s="19"/>
      <c r="P170" s="20"/>
      <c r="W170" s="17"/>
      <c r="X170" s="17"/>
      <c r="Y170" s="17"/>
      <c r="Z170" s="20"/>
      <c r="AD170" s="17"/>
    </row>
    <row r="171" spans="11:30" ht="56" customHeight="1" x14ac:dyDescent="0.15">
      <c r="K171" s="17"/>
      <c r="M171" s="18"/>
      <c r="N171" s="18"/>
      <c r="O171" s="19"/>
      <c r="P171" s="20"/>
      <c r="W171" s="17"/>
      <c r="X171" s="17"/>
      <c r="Y171" s="17"/>
      <c r="Z171" s="20"/>
      <c r="AD171" s="17"/>
    </row>
    <row r="172" spans="11:30" ht="56" customHeight="1" x14ac:dyDescent="0.15">
      <c r="K172" s="17"/>
      <c r="M172" s="18"/>
      <c r="N172" s="18"/>
      <c r="O172" s="19"/>
      <c r="P172" s="20"/>
      <c r="W172" s="17"/>
      <c r="X172" s="17"/>
      <c r="Y172" s="17"/>
      <c r="Z172" s="20"/>
      <c r="AD172" s="17"/>
    </row>
    <row r="173" spans="11:30" ht="56" customHeight="1" x14ac:dyDescent="0.15">
      <c r="K173" s="17"/>
      <c r="M173" s="18"/>
      <c r="N173" s="18"/>
      <c r="O173" s="19"/>
      <c r="P173" s="20"/>
      <c r="W173" s="17"/>
      <c r="X173" s="17"/>
      <c r="Y173" s="17"/>
      <c r="Z173" s="20"/>
      <c r="AD173" s="17"/>
    </row>
    <row r="174" spans="11:30" ht="56" customHeight="1" x14ac:dyDescent="0.15">
      <c r="K174" s="17"/>
      <c r="M174" s="18"/>
      <c r="N174" s="18"/>
      <c r="O174" s="19"/>
      <c r="P174" s="20"/>
      <c r="W174" s="17"/>
      <c r="X174" s="17"/>
      <c r="Y174" s="17"/>
      <c r="Z174" s="20"/>
      <c r="AD174" s="17"/>
    </row>
    <row r="175" spans="11:30" ht="56" customHeight="1" x14ac:dyDescent="0.15">
      <c r="K175" s="17"/>
      <c r="M175" s="18"/>
      <c r="N175" s="18"/>
      <c r="O175" s="19"/>
      <c r="P175" s="20"/>
      <c r="W175" s="17"/>
      <c r="X175" s="17"/>
      <c r="Y175" s="17"/>
      <c r="Z175" s="20"/>
      <c r="AD175" s="17"/>
    </row>
    <row r="176" spans="11:30" ht="56" customHeight="1" x14ac:dyDescent="0.15">
      <c r="K176" s="17"/>
      <c r="M176" s="18"/>
      <c r="N176" s="18"/>
      <c r="O176" s="19"/>
      <c r="P176" s="20"/>
      <c r="W176" s="17"/>
      <c r="X176" s="17"/>
      <c r="Y176" s="17"/>
      <c r="Z176" s="20"/>
      <c r="AD176" s="17"/>
    </row>
    <row r="177" spans="11:30" ht="56" customHeight="1" x14ac:dyDescent="0.15">
      <c r="K177" s="17"/>
      <c r="M177" s="18"/>
      <c r="N177" s="18"/>
      <c r="O177" s="19"/>
      <c r="P177" s="20"/>
      <c r="W177" s="17"/>
      <c r="X177" s="17"/>
      <c r="Y177" s="17"/>
      <c r="Z177" s="20"/>
      <c r="AD177" s="17"/>
    </row>
    <row r="178" spans="11:30" ht="56" customHeight="1" x14ac:dyDescent="0.15">
      <c r="K178" s="17"/>
      <c r="M178" s="18"/>
      <c r="N178" s="18"/>
      <c r="O178" s="19"/>
      <c r="P178" s="20"/>
      <c r="W178" s="17"/>
      <c r="X178" s="17"/>
      <c r="Y178" s="17"/>
      <c r="Z178" s="20"/>
      <c r="AD178" s="17"/>
    </row>
    <row r="179" spans="11:30" ht="56" customHeight="1" x14ac:dyDescent="0.15">
      <c r="K179" s="17"/>
      <c r="M179" s="18"/>
      <c r="N179" s="18"/>
      <c r="O179" s="19"/>
      <c r="P179" s="20"/>
      <c r="W179" s="17"/>
      <c r="X179" s="17"/>
      <c r="Y179" s="17"/>
      <c r="Z179" s="20"/>
      <c r="AD179" s="17"/>
    </row>
    <row r="180" spans="11:30" ht="56" customHeight="1" x14ac:dyDescent="0.15">
      <c r="K180" s="17"/>
      <c r="M180" s="18"/>
      <c r="N180" s="18"/>
      <c r="O180" s="19"/>
      <c r="P180" s="20"/>
      <c r="W180" s="17"/>
      <c r="X180" s="17"/>
      <c r="Y180" s="17"/>
      <c r="Z180" s="20"/>
      <c r="AD180" s="17"/>
    </row>
    <row r="181" spans="11:30" ht="56" customHeight="1" x14ac:dyDescent="0.15">
      <c r="K181" s="17"/>
      <c r="M181" s="18"/>
      <c r="N181" s="18"/>
      <c r="O181" s="19"/>
      <c r="P181" s="20"/>
      <c r="W181" s="17"/>
      <c r="X181" s="17"/>
      <c r="Y181" s="17"/>
      <c r="Z181" s="20"/>
      <c r="AD181" s="17"/>
    </row>
    <row r="182" spans="11:30" ht="56" customHeight="1" x14ac:dyDescent="0.15">
      <c r="K182" s="17"/>
      <c r="M182" s="18"/>
      <c r="N182" s="18"/>
      <c r="O182" s="19"/>
      <c r="P182" s="20"/>
      <c r="W182" s="17"/>
      <c r="X182" s="17"/>
      <c r="Y182" s="17"/>
      <c r="Z182" s="20"/>
      <c r="AD182" s="17"/>
    </row>
    <row r="183" spans="11:30" ht="56" customHeight="1" x14ac:dyDescent="0.15">
      <c r="K183" s="17"/>
      <c r="M183" s="18"/>
      <c r="N183" s="18"/>
      <c r="O183" s="19"/>
      <c r="P183" s="20"/>
      <c r="W183" s="17"/>
      <c r="X183" s="17"/>
      <c r="Y183" s="17"/>
      <c r="Z183" s="20"/>
      <c r="AD183" s="17"/>
    </row>
    <row r="184" spans="11:30" ht="56" customHeight="1" x14ac:dyDescent="0.15">
      <c r="K184" s="17"/>
      <c r="M184" s="18"/>
      <c r="N184" s="18"/>
      <c r="O184" s="19"/>
      <c r="P184" s="20"/>
      <c r="W184" s="17"/>
      <c r="X184" s="17"/>
      <c r="Y184" s="17"/>
      <c r="Z184" s="20"/>
      <c r="AD184" s="17"/>
    </row>
    <row r="185" spans="11:30" ht="56" customHeight="1" x14ac:dyDescent="0.15">
      <c r="K185" s="17"/>
      <c r="M185" s="18"/>
      <c r="N185" s="18"/>
      <c r="O185" s="19"/>
      <c r="P185" s="20"/>
      <c r="W185" s="17"/>
      <c r="X185" s="17"/>
      <c r="Y185" s="17"/>
      <c r="Z185" s="20"/>
      <c r="AD185" s="17"/>
    </row>
    <row r="186" spans="11:30" ht="56" customHeight="1" x14ac:dyDescent="0.15">
      <c r="K186" s="17"/>
      <c r="M186" s="18"/>
      <c r="N186" s="18"/>
      <c r="O186" s="19"/>
      <c r="P186" s="20"/>
      <c r="W186" s="17"/>
      <c r="X186" s="17"/>
      <c r="Y186" s="17"/>
      <c r="Z186" s="20"/>
      <c r="AD186" s="17"/>
    </row>
    <row r="187" spans="11:30" ht="56" customHeight="1" x14ac:dyDescent="0.15">
      <c r="K187" s="17"/>
      <c r="M187" s="18"/>
      <c r="N187" s="18"/>
      <c r="O187" s="19"/>
      <c r="P187" s="20"/>
      <c r="W187" s="17"/>
      <c r="X187" s="17"/>
      <c r="Y187" s="17"/>
      <c r="Z187" s="20"/>
      <c r="AD187" s="17"/>
    </row>
    <row r="188" spans="11:30" ht="56" customHeight="1" x14ac:dyDescent="0.15">
      <c r="K188" s="17"/>
      <c r="M188" s="18"/>
      <c r="N188" s="18"/>
      <c r="O188" s="19"/>
      <c r="P188" s="20"/>
      <c r="W188" s="17"/>
      <c r="X188" s="17"/>
      <c r="Y188" s="17"/>
      <c r="Z188" s="20"/>
      <c r="AD188" s="17"/>
    </row>
    <row r="189" spans="11:30" ht="56" customHeight="1" x14ac:dyDescent="0.15">
      <c r="K189" s="17"/>
      <c r="M189" s="18"/>
      <c r="N189" s="18"/>
      <c r="O189" s="19"/>
      <c r="P189" s="20"/>
      <c r="W189" s="17"/>
      <c r="X189" s="17"/>
      <c r="Y189" s="17"/>
      <c r="Z189" s="20"/>
      <c r="AD189" s="17"/>
    </row>
    <row r="190" spans="11:30" ht="56" customHeight="1" x14ac:dyDescent="0.15">
      <c r="K190" s="17"/>
      <c r="M190" s="18"/>
      <c r="N190" s="18"/>
      <c r="O190" s="19"/>
      <c r="P190" s="20"/>
      <c r="W190" s="17"/>
      <c r="X190" s="17"/>
      <c r="Y190" s="17"/>
      <c r="Z190" s="20"/>
      <c r="AD190" s="17"/>
    </row>
    <row r="191" spans="11:30" ht="56" customHeight="1" x14ac:dyDescent="0.15">
      <c r="K191" s="17"/>
      <c r="M191" s="18"/>
      <c r="N191" s="18"/>
      <c r="O191" s="19"/>
      <c r="P191" s="20"/>
      <c r="W191" s="17"/>
      <c r="X191" s="17"/>
      <c r="Y191" s="17"/>
      <c r="Z191" s="20"/>
      <c r="AD191" s="17"/>
    </row>
    <row r="192" spans="11:30" ht="56" customHeight="1" x14ac:dyDescent="0.15">
      <c r="K192" s="17"/>
      <c r="M192" s="18"/>
      <c r="N192" s="18"/>
      <c r="O192" s="19"/>
      <c r="P192" s="20"/>
      <c r="W192" s="17"/>
      <c r="X192" s="17"/>
      <c r="Y192" s="17"/>
      <c r="Z192" s="20"/>
      <c r="AD192" s="17"/>
    </row>
    <row r="193" spans="11:30" ht="56" customHeight="1" x14ac:dyDescent="0.15">
      <c r="K193" s="17"/>
      <c r="M193" s="18"/>
      <c r="N193" s="18"/>
      <c r="O193" s="19"/>
      <c r="P193" s="20"/>
      <c r="W193" s="17"/>
      <c r="X193" s="17"/>
      <c r="Y193" s="17"/>
      <c r="Z193" s="20"/>
      <c r="AD193" s="17"/>
    </row>
    <row r="194" spans="11:30" ht="56" customHeight="1" x14ac:dyDescent="0.15">
      <c r="K194" s="17"/>
      <c r="M194" s="18"/>
      <c r="N194" s="18"/>
      <c r="O194" s="19"/>
      <c r="P194" s="20"/>
      <c r="W194" s="17"/>
      <c r="X194" s="17"/>
      <c r="Y194" s="17"/>
      <c r="Z194" s="20"/>
      <c r="AD194" s="17"/>
    </row>
    <row r="195" spans="11:30" ht="56" customHeight="1" x14ac:dyDescent="0.15">
      <c r="K195" s="17"/>
      <c r="M195" s="18"/>
      <c r="N195" s="18"/>
      <c r="O195" s="19"/>
      <c r="P195" s="20"/>
      <c r="W195" s="17"/>
      <c r="X195" s="17"/>
      <c r="Y195" s="17"/>
      <c r="Z195" s="20"/>
      <c r="AD195" s="17"/>
    </row>
    <row r="196" spans="11:30" ht="56" customHeight="1" x14ac:dyDescent="0.15">
      <c r="K196" s="17"/>
      <c r="M196" s="18"/>
      <c r="N196" s="18"/>
      <c r="O196" s="19"/>
      <c r="P196" s="20"/>
      <c r="W196" s="17"/>
      <c r="X196" s="17"/>
      <c r="Y196" s="17"/>
      <c r="Z196" s="20"/>
      <c r="AD196" s="17"/>
    </row>
    <row r="197" spans="11:30" ht="56" customHeight="1" x14ac:dyDescent="0.15">
      <c r="K197" s="17"/>
      <c r="M197" s="18"/>
      <c r="N197" s="18"/>
      <c r="O197" s="19"/>
      <c r="P197" s="20"/>
      <c r="W197" s="17"/>
      <c r="X197" s="17"/>
      <c r="Y197" s="17"/>
      <c r="Z197" s="20"/>
      <c r="AD197" s="17"/>
    </row>
    <row r="198" spans="11:30" ht="56" customHeight="1" x14ac:dyDescent="0.15">
      <c r="K198" s="17"/>
      <c r="M198" s="18"/>
      <c r="N198" s="18"/>
      <c r="O198" s="19"/>
      <c r="P198" s="20"/>
      <c r="W198" s="17"/>
      <c r="X198" s="17"/>
      <c r="Y198" s="17"/>
      <c r="Z198" s="20"/>
      <c r="AD198" s="17"/>
    </row>
    <row r="199" spans="11:30" ht="56" customHeight="1" x14ac:dyDescent="0.15">
      <c r="K199" s="17"/>
      <c r="M199" s="18"/>
      <c r="N199" s="18"/>
      <c r="O199" s="19"/>
      <c r="P199" s="20"/>
      <c r="W199" s="17"/>
      <c r="X199" s="17"/>
      <c r="Y199" s="17"/>
      <c r="Z199" s="20"/>
      <c r="AD199" s="17"/>
    </row>
    <row r="200" spans="11:30" ht="56" customHeight="1" x14ac:dyDescent="0.15">
      <c r="K200" s="17"/>
      <c r="M200" s="18"/>
      <c r="N200" s="18"/>
      <c r="O200" s="19"/>
      <c r="P200" s="20"/>
      <c r="W200" s="17"/>
      <c r="X200" s="17"/>
      <c r="Y200" s="17"/>
      <c r="Z200" s="20"/>
      <c r="AD200" s="17"/>
    </row>
    <row r="201" spans="11:30" ht="56" customHeight="1" x14ac:dyDescent="0.15">
      <c r="K201" s="17"/>
      <c r="M201" s="18"/>
      <c r="N201" s="18"/>
      <c r="O201" s="19"/>
      <c r="P201" s="20"/>
      <c r="W201" s="17"/>
      <c r="X201" s="17"/>
      <c r="Y201" s="17"/>
      <c r="Z201" s="20"/>
      <c r="AD201" s="17"/>
    </row>
    <row r="202" spans="11:30" ht="56" customHeight="1" x14ac:dyDescent="0.15">
      <c r="K202" s="17"/>
      <c r="M202" s="18"/>
      <c r="N202" s="18"/>
      <c r="O202" s="19"/>
      <c r="P202" s="20"/>
      <c r="W202" s="17"/>
      <c r="X202" s="17"/>
      <c r="Y202" s="17"/>
      <c r="Z202" s="20"/>
      <c r="AD202" s="17"/>
    </row>
    <row r="203" spans="11:30" ht="56" customHeight="1" x14ac:dyDescent="0.15">
      <c r="K203" s="17"/>
      <c r="M203" s="18"/>
      <c r="N203" s="18"/>
      <c r="O203" s="19"/>
      <c r="P203" s="20"/>
      <c r="W203" s="17"/>
      <c r="X203" s="17"/>
      <c r="Y203" s="17"/>
      <c r="Z203" s="20"/>
      <c r="AD203" s="17"/>
    </row>
    <row r="204" spans="11:30" ht="56" customHeight="1" x14ac:dyDescent="0.15">
      <c r="K204" s="17"/>
      <c r="M204" s="18"/>
      <c r="N204" s="18"/>
      <c r="O204" s="19"/>
      <c r="P204" s="20"/>
      <c r="W204" s="17"/>
      <c r="X204" s="17"/>
      <c r="Y204" s="17"/>
      <c r="Z204" s="20"/>
      <c r="AD204" s="17"/>
    </row>
    <row r="205" spans="11:30" ht="56" customHeight="1" x14ac:dyDescent="0.15">
      <c r="K205" s="17"/>
      <c r="M205" s="18"/>
      <c r="N205" s="18"/>
      <c r="O205" s="19"/>
      <c r="P205" s="20"/>
      <c r="W205" s="17"/>
      <c r="X205" s="17"/>
      <c r="Y205" s="17"/>
      <c r="Z205" s="20"/>
      <c r="AD205" s="17"/>
    </row>
    <row r="206" spans="11:30" ht="56" customHeight="1" x14ac:dyDescent="0.15">
      <c r="K206" s="17"/>
      <c r="M206" s="18"/>
      <c r="N206" s="18"/>
      <c r="O206" s="19"/>
      <c r="P206" s="20"/>
      <c r="W206" s="17"/>
      <c r="X206" s="17"/>
      <c r="Y206" s="17"/>
      <c r="Z206" s="20"/>
      <c r="AD206" s="17"/>
    </row>
    <row r="207" spans="11:30" ht="56" customHeight="1" x14ac:dyDescent="0.15">
      <c r="K207" s="17"/>
      <c r="M207" s="18"/>
      <c r="N207" s="18"/>
      <c r="O207" s="19"/>
      <c r="P207" s="20"/>
      <c r="W207" s="17"/>
      <c r="X207" s="17"/>
      <c r="Y207" s="17"/>
      <c r="Z207" s="20"/>
      <c r="AD207" s="17"/>
    </row>
    <row r="208" spans="11:30" ht="56" customHeight="1" x14ac:dyDescent="0.15">
      <c r="K208" s="17"/>
      <c r="M208" s="18"/>
      <c r="N208" s="18"/>
      <c r="O208" s="19"/>
      <c r="P208" s="20"/>
      <c r="W208" s="17"/>
      <c r="X208" s="17"/>
      <c r="Y208" s="17"/>
      <c r="Z208" s="20"/>
      <c r="AD208" s="17"/>
    </row>
    <row r="209" spans="11:30" ht="56" customHeight="1" x14ac:dyDescent="0.15">
      <c r="K209" s="17"/>
      <c r="M209" s="18"/>
      <c r="N209" s="18"/>
      <c r="O209" s="19"/>
      <c r="P209" s="20"/>
      <c r="W209" s="17"/>
      <c r="X209" s="17"/>
      <c r="Y209" s="17"/>
      <c r="Z209" s="20"/>
      <c r="AD209" s="17"/>
    </row>
    <row r="210" spans="11:30" ht="56" customHeight="1" x14ac:dyDescent="0.15">
      <c r="K210" s="17"/>
      <c r="M210" s="18"/>
      <c r="N210" s="18"/>
      <c r="O210" s="19"/>
      <c r="P210" s="20"/>
      <c r="W210" s="17"/>
      <c r="X210" s="17"/>
      <c r="Y210" s="17"/>
      <c r="Z210" s="20"/>
      <c r="AD210" s="17"/>
    </row>
    <row r="211" spans="11:30" ht="56" customHeight="1" x14ac:dyDescent="0.15">
      <c r="K211" s="17"/>
      <c r="M211" s="18"/>
      <c r="N211" s="18"/>
      <c r="O211" s="19"/>
      <c r="P211" s="20"/>
      <c r="W211" s="17"/>
      <c r="X211" s="17"/>
      <c r="Y211" s="17"/>
      <c r="Z211" s="20"/>
      <c r="AD211" s="17"/>
    </row>
    <row r="212" spans="11:30" ht="56" customHeight="1" x14ac:dyDescent="0.15">
      <c r="K212" s="17"/>
      <c r="M212" s="18"/>
      <c r="N212" s="18"/>
      <c r="O212" s="19"/>
      <c r="P212" s="20"/>
      <c r="W212" s="17"/>
      <c r="X212" s="17"/>
      <c r="Y212" s="17"/>
      <c r="Z212" s="20"/>
      <c r="AD212" s="17"/>
    </row>
    <row r="213" spans="11:30" ht="56" customHeight="1" x14ac:dyDescent="0.15">
      <c r="K213" s="17"/>
      <c r="M213" s="18"/>
      <c r="N213" s="18"/>
      <c r="O213" s="19"/>
      <c r="P213" s="20"/>
      <c r="W213" s="17"/>
      <c r="X213" s="17"/>
      <c r="Y213" s="17"/>
      <c r="Z213" s="20"/>
      <c r="AD213" s="17"/>
    </row>
    <row r="214" spans="11:30" ht="56" customHeight="1" x14ac:dyDescent="0.15">
      <c r="K214" s="17"/>
      <c r="M214" s="18"/>
      <c r="N214" s="18"/>
      <c r="O214" s="19"/>
      <c r="P214" s="20"/>
      <c r="W214" s="17"/>
      <c r="X214" s="17"/>
      <c r="Y214" s="17"/>
      <c r="Z214" s="20"/>
      <c r="AD214" s="17"/>
    </row>
    <row r="215" spans="11:30" ht="56" customHeight="1" x14ac:dyDescent="0.15">
      <c r="K215" s="17"/>
      <c r="M215" s="18"/>
      <c r="N215" s="18"/>
      <c r="O215" s="19"/>
      <c r="P215" s="20"/>
      <c r="W215" s="17"/>
      <c r="X215" s="17"/>
      <c r="Y215" s="17"/>
      <c r="Z215" s="20"/>
      <c r="AD215" s="17"/>
    </row>
    <row r="216" spans="11:30" ht="56" customHeight="1" x14ac:dyDescent="0.15">
      <c r="K216" s="17"/>
      <c r="M216" s="18"/>
      <c r="N216" s="18"/>
      <c r="O216" s="19"/>
      <c r="P216" s="20"/>
      <c r="W216" s="17"/>
      <c r="X216" s="17"/>
      <c r="Y216" s="17"/>
      <c r="Z216" s="20"/>
      <c r="AD216" s="17"/>
    </row>
    <row r="217" spans="11:30" ht="56" customHeight="1" x14ac:dyDescent="0.15">
      <c r="K217" s="17"/>
      <c r="M217" s="18"/>
      <c r="N217" s="18"/>
      <c r="O217" s="19"/>
      <c r="P217" s="20"/>
      <c r="W217" s="17"/>
      <c r="X217" s="17"/>
      <c r="Y217" s="17"/>
      <c r="Z217" s="20"/>
      <c r="AD217" s="17"/>
    </row>
    <row r="218" spans="11:30" ht="56" customHeight="1" x14ac:dyDescent="0.15">
      <c r="K218" s="17"/>
      <c r="M218" s="18"/>
      <c r="N218" s="18"/>
      <c r="O218" s="19"/>
      <c r="P218" s="20"/>
      <c r="W218" s="17"/>
      <c r="X218" s="17"/>
      <c r="Y218" s="17"/>
      <c r="Z218" s="20"/>
      <c r="AD218" s="17"/>
    </row>
    <row r="219" spans="11:30" ht="56" customHeight="1" x14ac:dyDescent="0.15">
      <c r="K219" s="17"/>
      <c r="M219" s="18"/>
      <c r="N219" s="18"/>
      <c r="O219" s="19"/>
      <c r="P219" s="20"/>
      <c r="W219" s="17"/>
      <c r="X219" s="17"/>
      <c r="Y219" s="17"/>
      <c r="Z219" s="20"/>
      <c r="AD219" s="17"/>
    </row>
    <row r="220" spans="11:30" ht="56" customHeight="1" x14ac:dyDescent="0.15">
      <c r="K220" s="17"/>
      <c r="M220" s="18"/>
      <c r="N220" s="18"/>
      <c r="O220" s="19"/>
      <c r="P220" s="20"/>
      <c r="W220" s="17"/>
      <c r="X220" s="17"/>
      <c r="Y220" s="17"/>
      <c r="Z220" s="20"/>
      <c r="AD220" s="17"/>
    </row>
    <row r="221" spans="11:30" ht="56" customHeight="1" x14ac:dyDescent="0.15">
      <c r="K221" s="17"/>
      <c r="M221" s="18"/>
      <c r="N221" s="18"/>
      <c r="O221" s="19"/>
      <c r="P221" s="20"/>
      <c r="W221" s="17"/>
      <c r="X221" s="17"/>
      <c r="Y221" s="17"/>
      <c r="Z221" s="20"/>
      <c r="AD221" s="17"/>
    </row>
    <row r="222" spans="11:30" ht="56" customHeight="1" x14ac:dyDescent="0.15">
      <c r="K222" s="17"/>
      <c r="M222" s="18"/>
      <c r="N222" s="18"/>
      <c r="O222" s="19"/>
      <c r="P222" s="20"/>
      <c r="W222" s="17"/>
      <c r="X222" s="17"/>
      <c r="Y222" s="17"/>
      <c r="Z222" s="20"/>
      <c r="AD222" s="17"/>
    </row>
    <row r="223" spans="11:30" ht="56" customHeight="1" x14ac:dyDescent="0.15">
      <c r="K223" s="17"/>
      <c r="M223" s="18"/>
      <c r="N223" s="18"/>
      <c r="O223" s="19"/>
      <c r="P223" s="20"/>
      <c r="W223" s="17"/>
      <c r="X223" s="17"/>
      <c r="Y223" s="17"/>
      <c r="Z223" s="20"/>
      <c r="AD223" s="17"/>
    </row>
    <row r="224" spans="11:30" ht="56" customHeight="1" x14ac:dyDescent="0.15">
      <c r="K224" s="17"/>
      <c r="M224" s="18"/>
      <c r="N224" s="18"/>
      <c r="O224" s="19"/>
      <c r="P224" s="20"/>
      <c r="W224" s="17"/>
      <c r="X224" s="17"/>
      <c r="Y224" s="17"/>
      <c r="Z224" s="20"/>
      <c r="AD224" s="17"/>
    </row>
    <row r="225" spans="11:30" ht="56" customHeight="1" x14ac:dyDescent="0.15">
      <c r="K225" s="17"/>
      <c r="M225" s="18"/>
      <c r="N225" s="18"/>
      <c r="O225" s="19"/>
      <c r="P225" s="20"/>
      <c r="W225" s="17"/>
      <c r="X225" s="17"/>
      <c r="Y225" s="17"/>
      <c r="Z225" s="20"/>
      <c r="AD225" s="17"/>
    </row>
    <row r="226" spans="11:30" ht="56" customHeight="1" x14ac:dyDescent="0.15">
      <c r="K226" s="17"/>
      <c r="M226" s="18"/>
      <c r="N226" s="18"/>
      <c r="O226" s="19"/>
      <c r="P226" s="20"/>
      <c r="W226" s="17"/>
      <c r="X226" s="17"/>
      <c r="Y226" s="17"/>
      <c r="Z226" s="20"/>
      <c r="AD226" s="17"/>
    </row>
    <row r="227" spans="11:30" ht="56" customHeight="1" x14ac:dyDescent="0.15">
      <c r="K227" s="17"/>
      <c r="M227" s="18"/>
      <c r="N227" s="18"/>
      <c r="O227" s="19"/>
      <c r="P227" s="20"/>
      <c r="W227" s="17"/>
      <c r="X227" s="17"/>
      <c r="Y227" s="17"/>
      <c r="Z227" s="20"/>
      <c r="AD227" s="17"/>
    </row>
    <row r="228" spans="11:30" ht="56" customHeight="1" x14ac:dyDescent="0.15">
      <c r="K228" s="17"/>
      <c r="M228" s="18"/>
      <c r="N228" s="18"/>
      <c r="O228" s="19"/>
      <c r="P228" s="20"/>
      <c r="W228" s="17"/>
      <c r="X228" s="17"/>
      <c r="Y228" s="17"/>
      <c r="Z228" s="20"/>
      <c r="AD228" s="17"/>
    </row>
    <row r="229" spans="11:30" ht="56" customHeight="1" x14ac:dyDescent="0.15">
      <c r="K229" s="17"/>
      <c r="M229" s="18"/>
      <c r="N229" s="18"/>
      <c r="O229" s="19"/>
      <c r="P229" s="20"/>
      <c r="W229" s="17"/>
      <c r="X229" s="17"/>
      <c r="Y229" s="17"/>
      <c r="Z229" s="20"/>
      <c r="AD229" s="17"/>
    </row>
    <row r="230" spans="11:30" ht="56" customHeight="1" x14ac:dyDescent="0.15">
      <c r="K230" s="17"/>
      <c r="M230" s="18"/>
      <c r="N230" s="18"/>
      <c r="O230" s="19"/>
      <c r="P230" s="20"/>
      <c r="W230" s="17"/>
      <c r="X230" s="17"/>
      <c r="Y230" s="17"/>
      <c r="Z230" s="20"/>
      <c r="AD230" s="17"/>
    </row>
    <row r="231" spans="11:30" ht="56" customHeight="1" x14ac:dyDescent="0.15">
      <c r="K231" s="17"/>
      <c r="M231" s="18"/>
      <c r="N231" s="18"/>
      <c r="O231" s="19"/>
      <c r="P231" s="20"/>
      <c r="W231" s="17"/>
      <c r="X231" s="17"/>
      <c r="Y231" s="17"/>
      <c r="Z231" s="20"/>
      <c r="AD231" s="17"/>
    </row>
    <row r="232" spans="11:30" ht="56" customHeight="1" x14ac:dyDescent="0.15">
      <c r="K232" s="17"/>
      <c r="M232" s="18"/>
      <c r="N232" s="18"/>
      <c r="O232" s="19"/>
      <c r="P232" s="20"/>
      <c r="W232" s="17"/>
      <c r="X232" s="17"/>
      <c r="Y232" s="17"/>
      <c r="Z232" s="20"/>
      <c r="AD232" s="17"/>
    </row>
    <row r="233" spans="11:30" ht="56" customHeight="1" x14ac:dyDescent="0.15">
      <c r="K233" s="17"/>
      <c r="M233" s="18"/>
      <c r="N233" s="18"/>
      <c r="O233" s="19"/>
      <c r="P233" s="20"/>
      <c r="W233" s="17"/>
      <c r="X233" s="17"/>
      <c r="Y233" s="17"/>
      <c r="Z233" s="20"/>
      <c r="AD233" s="17"/>
    </row>
    <row r="234" spans="11:30" ht="56" customHeight="1" x14ac:dyDescent="0.15">
      <c r="K234" s="17"/>
      <c r="M234" s="18"/>
      <c r="N234" s="18"/>
      <c r="O234" s="19"/>
      <c r="P234" s="20"/>
      <c r="W234" s="17"/>
      <c r="X234" s="17"/>
      <c r="Y234" s="17"/>
      <c r="Z234" s="20"/>
      <c r="AD234" s="17"/>
    </row>
    <row r="235" spans="11:30" ht="56" customHeight="1" x14ac:dyDescent="0.15">
      <c r="K235" s="17"/>
      <c r="M235" s="18"/>
      <c r="N235" s="18"/>
      <c r="O235" s="19"/>
      <c r="P235" s="20"/>
      <c r="W235" s="17"/>
      <c r="X235" s="17"/>
      <c r="Y235" s="17"/>
      <c r="Z235" s="20"/>
      <c r="AD235" s="17"/>
    </row>
    <row r="236" spans="11:30" ht="56" customHeight="1" x14ac:dyDescent="0.15">
      <c r="K236" s="17"/>
      <c r="M236" s="18"/>
      <c r="N236" s="18"/>
      <c r="O236" s="19"/>
      <c r="P236" s="20"/>
      <c r="W236" s="17"/>
      <c r="X236" s="17"/>
      <c r="Y236" s="17"/>
      <c r="Z236" s="20"/>
      <c r="AD236" s="17"/>
    </row>
    <row r="237" spans="11:30" ht="56" customHeight="1" x14ac:dyDescent="0.15">
      <c r="K237" s="17"/>
      <c r="M237" s="18"/>
      <c r="N237" s="18"/>
      <c r="O237" s="19"/>
      <c r="P237" s="20"/>
      <c r="W237" s="17"/>
      <c r="X237" s="17"/>
      <c r="Y237" s="17"/>
      <c r="Z237" s="20"/>
      <c r="AD237" s="17"/>
    </row>
    <row r="238" spans="11:30" ht="56" customHeight="1" x14ac:dyDescent="0.15">
      <c r="K238" s="17"/>
      <c r="M238" s="18"/>
      <c r="N238" s="18"/>
      <c r="O238" s="19"/>
      <c r="P238" s="20"/>
      <c r="W238" s="17"/>
      <c r="X238" s="17"/>
      <c r="Y238" s="17"/>
      <c r="Z238" s="20"/>
      <c r="AD238" s="17"/>
    </row>
    <row r="239" spans="11:30" ht="56" customHeight="1" x14ac:dyDescent="0.15">
      <c r="K239" s="17"/>
      <c r="M239" s="18"/>
      <c r="N239" s="18"/>
      <c r="O239" s="19"/>
      <c r="P239" s="20"/>
      <c r="W239" s="17"/>
      <c r="X239" s="17"/>
      <c r="Y239" s="17"/>
      <c r="Z239" s="20"/>
      <c r="AD239" s="17"/>
    </row>
    <row r="240" spans="11:30" ht="56" customHeight="1" x14ac:dyDescent="0.15">
      <c r="K240" s="17"/>
      <c r="M240" s="18"/>
      <c r="N240" s="18"/>
      <c r="O240" s="19"/>
      <c r="P240" s="20"/>
      <c r="W240" s="17"/>
      <c r="X240" s="17"/>
      <c r="Y240" s="17"/>
      <c r="Z240" s="20"/>
      <c r="AD240" s="17"/>
    </row>
    <row r="241" spans="11:30" ht="56" customHeight="1" x14ac:dyDescent="0.15">
      <c r="K241" s="17"/>
      <c r="M241" s="18"/>
      <c r="N241" s="18"/>
      <c r="O241" s="19"/>
      <c r="P241" s="20"/>
      <c r="W241" s="17"/>
      <c r="X241" s="17"/>
      <c r="Y241" s="17"/>
      <c r="Z241" s="20"/>
      <c r="AD241" s="17"/>
    </row>
    <row r="242" spans="11:30" ht="56" customHeight="1" x14ac:dyDescent="0.15">
      <c r="K242" s="17"/>
      <c r="M242" s="18"/>
      <c r="N242" s="18"/>
      <c r="O242" s="19"/>
      <c r="P242" s="20"/>
      <c r="W242" s="17"/>
      <c r="X242" s="17"/>
      <c r="Y242" s="17"/>
      <c r="Z242" s="20"/>
      <c r="AD242" s="17"/>
    </row>
    <row r="243" spans="11:30" ht="56" customHeight="1" x14ac:dyDescent="0.15">
      <c r="K243" s="17"/>
      <c r="M243" s="18"/>
      <c r="N243" s="18"/>
      <c r="O243" s="19"/>
      <c r="P243" s="20"/>
      <c r="W243" s="17"/>
      <c r="X243" s="17"/>
      <c r="Y243" s="17"/>
      <c r="Z243" s="20"/>
      <c r="AD243" s="17"/>
    </row>
    <row r="244" spans="11:30" ht="56" customHeight="1" x14ac:dyDescent="0.15">
      <c r="K244" s="17"/>
      <c r="M244" s="18"/>
      <c r="N244" s="18"/>
      <c r="O244" s="19"/>
      <c r="P244" s="20"/>
      <c r="W244" s="17"/>
      <c r="X244" s="17"/>
      <c r="Y244" s="17"/>
      <c r="Z244" s="20"/>
      <c r="AD244" s="17"/>
    </row>
    <row r="245" spans="11:30" ht="56" customHeight="1" x14ac:dyDescent="0.15">
      <c r="K245" s="17"/>
      <c r="M245" s="18"/>
      <c r="N245" s="18"/>
      <c r="O245" s="19"/>
      <c r="P245" s="20"/>
      <c r="W245" s="17"/>
      <c r="X245" s="17"/>
      <c r="Y245" s="17"/>
      <c r="Z245" s="20"/>
      <c r="AD245" s="17"/>
    </row>
    <row r="246" spans="11:30" ht="56" customHeight="1" x14ac:dyDescent="0.15">
      <c r="K246" s="17"/>
      <c r="M246" s="18"/>
      <c r="N246" s="18"/>
      <c r="O246" s="19"/>
      <c r="P246" s="20"/>
      <c r="W246" s="17"/>
      <c r="X246" s="17"/>
      <c r="Y246" s="17"/>
      <c r="Z246" s="20"/>
      <c r="AD246" s="17"/>
    </row>
    <row r="247" spans="11:30" ht="56" customHeight="1" x14ac:dyDescent="0.15">
      <c r="K247" s="17"/>
      <c r="M247" s="18"/>
      <c r="N247" s="18"/>
      <c r="O247" s="19"/>
      <c r="P247" s="20"/>
      <c r="W247" s="17"/>
      <c r="X247" s="17"/>
      <c r="Y247" s="17"/>
      <c r="Z247" s="20"/>
      <c r="AD247" s="17"/>
    </row>
    <row r="248" spans="11:30" ht="56" customHeight="1" x14ac:dyDescent="0.15">
      <c r="K248" s="17"/>
      <c r="M248" s="18"/>
      <c r="N248" s="18"/>
      <c r="O248" s="19"/>
      <c r="P248" s="20"/>
      <c r="W248" s="17"/>
      <c r="X248" s="17"/>
      <c r="Y248" s="17"/>
      <c r="Z248" s="20"/>
      <c r="AD248" s="17"/>
    </row>
    <row r="249" spans="11:30" ht="56" customHeight="1" x14ac:dyDescent="0.15">
      <c r="K249" s="17"/>
      <c r="M249" s="18"/>
      <c r="N249" s="18"/>
      <c r="O249" s="19"/>
      <c r="P249" s="20"/>
      <c r="W249" s="17"/>
      <c r="X249" s="17"/>
      <c r="Y249" s="17"/>
      <c r="Z249" s="20"/>
      <c r="AD249" s="17"/>
    </row>
    <row r="250" spans="11:30" ht="56" customHeight="1" x14ac:dyDescent="0.15">
      <c r="K250" s="17"/>
      <c r="M250" s="18"/>
      <c r="N250" s="18"/>
      <c r="O250" s="19"/>
      <c r="P250" s="20"/>
      <c r="W250" s="17"/>
      <c r="X250" s="17"/>
      <c r="Y250" s="17"/>
      <c r="Z250" s="20"/>
      <c r="AD250" s="17"/>
    </row>
    <row r="251" spans="11:30" ht="56" customHeight="1" x14ac:dyDescent="0.15">
      <c r="K251" s="17"/>
      <c r="M251" s="18"/>
      <c r="N251" s="18"/>
      <c r="O251" s="19"/>
      <c r="P251" s="20"/>
      <c r="W251" s="17"/>
      <c r="X251" s="17"/>
      <c r="Y251" s="17"/>
      <c r="Z251" s="20"/>
      <c r="AD251" s="17"/>
    </row>
    <row r="252" spans="11:30" ht="56" customHeight="1" x14ac:dyDescent="0.15">
      <c r="K252" s="17"/>
      <c r="M252" s="18"/>
      <c r="N252" s="18"/>
      <c r="O252" s="19"/>
      <c r="P252" s="20"/>
      <c r="W252" s="17"/>
      <c r="X252" s="17"/>
      <c r="Y252" s="17"/>
      <c r="Z252" s="20"/>
      <c r="AD252" s="17"/>
    </row>
    <row r="253" spans="11:30" ht="56" customHeight="1" x14ac:dyDescent="0.15">
      <c r="K253" s="17"/>
      <c r="M253" s="18"/>
      <c r="N253" s="18"/>
      <c r="O253" s="19"/>
      <c r="P253" s="20"/>
      <c r="W253" s="17"/>
      <c r="X253" s="17"/>
      <c r="Y253" s="17"/>
      <c r="Z253" s="20"/>
      <c r="AD253" s="17"/>
    </row>
    <row r="254" spans="11:30" ht="56" customHeight="1" x14ac:dyDescent="0.15">
      <c r="K254" s="17"/>
      <c r="M254" s="18"/>
      <c r="N254" s="18"/>
      <c r="O254" s="19"/>
      <c r="P254" s="20"/>
      <c r="W254" s="17"/>
      <c r="X254" s="17"/>
      <c r="Y254" s="17"/>
      <c r="Z254" s="20"/>
      <c r="AD254" s="17"/>
    </row>
    <row r="255" spans="11:30" ht="56" customHeight="1" x14ac:dyDescent="0.15">
      <c r="K255" s="17"/>
      <c r="M255" s="18"/>
      <c r="N255" s="18"/>
      <c r="O255" s="19"/>
      <c r="P255" s="20"/>
      <c r="W255" s="17"/>
      <c r="X255" s="17"/>
      <c r="Y255" s="17"/>
      <c r="Z255" s="20"/>
      <c r="AD255" s="17"/>
    </row>
    <row r="256" spans="11:30" ht="56" customHeight="1" x14ac:dyDescent="0.15">
      <c r="K256" s="17"/>
      <c r="M256" s="18"/>
      <c r="N256" s="18"/>
      <c r="O256" s="19"/>
      <c r="P256" s="20"/>
      <c r="W256" s="17"/>
      <c r="X256" s="17"/>
      <c r="Y256" s="17"/>
      <c r="Z256" s="20"/>
      <c r="AD256" s="17"/>
    </row>
    <row r="257" spans="11:30" ht="56" customHeight="1" x14ac:dyDescent="0.15">
      <c r="K257" s="17"/>
      <c r="M257" s="18"/>
      <c r="N257" s="18"/>
      <c r="O257" s="19"/>
      <c r="P257" s="20"/>
      <c r="W257" s="17"/>
      <c r="X257" s="17"/>
      <c r="Y257" s="17"/>
      <c r="Z257" s="20"/>
      <c r="AD257" s="17"/>
    </row>
    <row r="258" spans="11:30" ht="56" customHeight="1" x14ac:dyDescent="0.15">
      <c r="K258" s="17"/>
      <c r="M258" s="18"/>
      <c r="N258" s="18"/>
      <c r="O258" s="19"/>
      <c r="P258" s="20"/>
      <c r="W258" s="17"/>
      <c r="X258" s="17"/>
      <c r="Y258" s="17"/>
      <c r="Z258" s="20"/>
      <c r="AD258" s="17"/>
    </row>
    <row r="259" spans="11:30" ht="56" customHeight="1" x14ac:dyDescent="0.15">
      <c r="K259" s="17"/>
      <c r="M259" s="18"/>
      <c r="N259" s="18"/>
      <c r="O259" s="19"/>
      <c r="P259" s="20"/>
      <c r="W259" s="17"/>
      <c r="X259" s="17"/>
      <c r="Y259" s="17"/>
      <c r="Z259" s="20"/>
      <c r="AD259" s="17"/>
    </row>
    <row r="260" spans="11:30" ht="56" customHeight="1" x14ac:dyDescent="0.15">
      <c r="K260" s="17"/>
      <c r="M260" s="18"/>
      <c r="N260" s="18"/>
      <c r="O260" s="19"/>
      <c r="P260" s="20"/>
      <c r="W260" s="17"/>
      <c r="X260" s="17"/>
      <c r="Y260" s="17"/>
      <c r="Z260" s="20"/>
      <c r="AD260" s="17"/>
    </row>
    <row r="261" spans="11:30" ht="56" customHeight="1" x14ac:dyDescent="0.15">
      <c r="K261" s="17"/>
      <c r="M261" s="18"/>
      <c r="N261" s="18"/>
      <c r="O261" s="19"/>
      <c r="P261" s="20"/>
      <c r="W261" s="17"/>
      <c r="X261" s="17"/>
      <c r="Y261" s="17"/>
      <c r="Z261" s="20"/>
      <c r="AD261" s="17"/>
    </row>
    <row r="262" spans="11:30" ht="56" customHeight="1" x14ac:dyDescent="0.15">
      <c r="K262" s="17"/>
      <c r="M262" s="18"/>
      <c r="N262" s="18"/>
      <c r="O262" s="19"/>
      <c r="P262" s="20"/>
      <c r="W262" s="17"/>
      <c r="X262" s="17"/>
      <c r="Y262" s="17"/>
      <c r="Z262" s="20"/>
      <c r="AD262" s="17"/>
    </row>
    <row r="263" spans="11:30" ht="56" customHeight="1" x14ac:dyDescent="0.15">
      <c r="K263" s="17"/>
      <c r="M263" s="18"/>
      <c r="N263" s="18"/>
      <c r="O263" s="19"/>
      <c r="P263" s="20"/>
      <c r="W263" s="17"/>
      <c r="X263" s="17"/>
      <c r="Y263" s="17"/>
      <c r="Z263" s="20"/>
      <c r="AD263" s="17"/>
    </row>
    <row r="264" spans="11:30" ht="56" customHeight="1" x14ac:dyDescent="0.15">
      <c r="K264" s="17"/>
      <c r="M264" s="18"/>
      <c r="N264" s="18"/>
      <c r="O264" s="19"/>
      <c r="P264" s="20"/>
      <c r="W264" s="17"/>
      <c r="X264" s="17"/>
      <c r="Y264" s="17"/>
      <c r="Z264" s="20"/>
      <c r="AD264" s="17"/>
    </row>
    <row r="265" spans="11:30" ht="56" customHeight="1" x14ac:dyDescent="0.15">
      <c r="K265" s="17"/>
      <c r="M265" s="18"/>
      <c r="N265" s="18"/>
      <c r="O265" s="19"/>
      <c r="P265" s="20"/>
      <c r="W265" s="17"/>
      <c r="X265" s="17"/>
      <c r="Y265" s="17"/>
      <c r="Z265" s="20"/>
      <c r="AD265" s="17"/>
    </row>
    <row r="266" spans="11:30" ht="56" customHeight="1" x14ac:dyDescent="0.15">
      <c r="K266" s="17"/>
      <c r="M266" s="18"/>
      <c r="N266" s="18"/>
      <c r="O266" s="19"/>
      <c r="P266" s="20"/>
      <c r="W266" s="17"/>
      <c r="X266" s="17"/>
      <c r="Y266" s="17"/>
      <c r="Z266" s="20"/>
      <c r="AD266" s="17"/>
    </row>
    <row r="267" spans="11:30" ht="56" customHeight="1" x14ac:dyDescent="0.15">
      <c r="K267" s="17"/>
      <c r="M267" s="18"/>
      <c r="N267" s="18"/>
      <c r="O267" s="19"/>
      <c r="P267" s="20"/>
      <c r="W267" s="17"/>
      <c r="X267" s="17"/>
      <c r="Y267" s="17"/>
      <c r="Z267" s="20"/>
      <c r="AD267" s="17"/>
    </row>
    <row r="268" spans="11:30" ht="56" customHeight="1" x14ac:dyDescent="0.15">
      <c r="K268" s="17"/>
      <c r="M268" s="18"/>
      <c r="N268" s="18"/>
      <c r="O268" s="19"/>
      <c r="P268" s="20"/>
      <c r="W268" s="17"/>
      <c r="X268" s="17"/>
      <c r="Y268" s="17"/>
      <c r="Z268" s="20"/>
      <c r="AD268" s="17"/>
    </row>
    <row r="269" spans="11:30" ht="56" customHeight="1" x14ac:dyDescent="0.15">
      <c r="K269" s="17"/>
      <c r="M269" s="18"/>
      <c r="N269" s="18"/>
      <c r="O269" s="19"/>
      <c r="P269" s="20"/>
      <c r="W269" s="17"/>
      <c r="X269" s="17"/>
      <c r="Y269" s="17"/>
      <c r="Z269" s="20"/>
      <c r="AD269" s="17"/>
    </row>
    <row r="270" spans="11:30" ht="56" customHeight="1" x14ac:dyDescent="0.15">
      <c r="K270" s="17"/>
      <c r="M270" s="18"/>
      <c r="N270" s="18"/>
      <c r="O270" s="19"/>
      <c r="P270" s="20"/>
      <c r="W270" s="17"/>
      <c r="X270" s="17"/>
      <c r="Y270" s="17"/>
      <c r="Z270" s="20"/>
      <c r="AD270" s="17"/>
    </row>
    <row r="271" spans="11:30" ht="56" customHeight="1" x14ac:dyDescent="0.15">
      <c r="K271" s="17"/>
      <c r="M271" s="18"/>
      <c r="N271" s="18"/>
      <c r="O271" s="19"/>
      <c r="P271" s="20"/>
      <c r="W271" s="17"/>
      <c r="X271" s="17"/>
      <c r="Y271" s="17"/>
      <c r="Z271" s="20"/>
      <c r="AD271" s="17"/>
    </row>
    <row r="272" spans="11:30" ht="56" customHeight="1" x14ac:dyDescent="0.15">
      <c r="K272" s="17"/>
      <c r="M272" s="18"/>
      <c r="N272" s="18"/>
      <c r="O272" s="19"/>
      <c r="P272" s="20"/>
      <c r="W272" s="17"/>
      <c r="X272" s="17"/>
      <c r="Y272" s="17"/>
      <c r="Z272" s="20"/>
      <c r="AD272" s="17"/>
    </row>
    <row r="273" spans="11:30" ht="56" customHeight="1" x14ac:dyDescent="0.15">
      <c r="K273" s="17"/>
      <c r="M273" s="18"/>
      <c r="N273" s="18"/>
      <c r="O273" s="19"/>
      <c r="P273" s="20"/>
      <c r="W273" s="17"/>
      <c r="X273" s="17"/>
      <c r="Y273" s="17"/>
      <c r="Z273" s="20"/>
      <c r="AD273" s="17"/>
    </row>
    <row r="274" spans="11:30" ht="56" customHeight="1" x14ac:dyDescent="0.15">
      <c r="K274" s="17"/>
      <c r="M274" s="18"/>
      <c r="N274" s="18"/>
      <c r="O274" s="19"/>
      <c r="P274" s="20"/>
      <c r="W274" s="17"/>
      <c r="X274" s="17"/>
      <c r="Y274" s="17"/>
      <c r="Z274" s="20"/>
      <c r="AD274" s="17"/>
    </row>
    <row r="275" spans="11:30" ht="56" customHeight="1" x14ac:dyDescent="0.15">
      <c r="K275" s="17"/>
      <c r="M275" s="18"/>
      <c r="N275" s="18"/>
      <c r="O275" s="19"/>
      <c r="P275" s="20"/>
      <c r="W275" s="17"/>
      <c r="X275" s="17"/>
      <c r="Y275" s="17"/>
      <c r="Z275" s="20"/>
      <c r="AD275" s="17"/>
    </row>
    <row r="276" spans="11:30" ht="56" customHeight="1" x14ac:dyDescent="0.15">
      <c r="K276" s="17"/>
      <c r="M276" s="18"/>
      <c r="N276" s="18"/>
      <c r="O276" s="19"/>
      <c r="P276" s="20"/>
      <c r="W276" s="17"/>
      <c r="X276" s="17"/>
      <c r="Y276" s="17"/>
      <c r="Z276" s="20"/>
      <c r="AD276" s="17"/>
    </row>
    <row r="277" spans="11:30" ht="56" customHeight="1" x14ac:dyDescent="0.15">
      <c r="K277" s="17"/>
      <c r="M277" s="18"/>
      <c r="N277" s="18"/>
      <c r="O277" s="19"/>
      <c r="P277" s="20"/>
      <c r="W277" s="17"/>
      <c r="X277" s="17"/>
      <c r="Y277" s="17"/>
      <c r="Z277" s="20"/>
      <c r="AD277" s="17"/>
    </row>
    <row r="278" spans="11:30" ht="56" customHeight="1" x14ac:dyDescent="0.15">
      <c r="K278" s="17"/>
      <c r="M278" s="18"/>
      <c r="N278" s="18"/>
      <c r="O278" s="19"/>
      <c r="P278" s="20"/>
      <c r="W278" s="17"/>
      <c r="X278" s="17"/>
      <c r="Y278" s="17"/>
      <c r="Z278" s="20"/>
      <c r="AD278" s="17"/>
    </row>
    <row r="279" spans="11:30" ht="56" customHeight="1" x14ac:dyDescent="0.15">
      <c r="K279" s="17"/>
      <c r="M279" s="18"/>
      <c r="N279" s="18"/>
      <c r="O279" s="19"/>
      <c r="P279" s="20"/>
      <c r="W279" s="17"/>
      <c r="X279" s="17"/>
      <c r="Y279" s="17"/>
      <c r="Z279" s="20"/>
      <c r="AD279" s="17"/>
    </row>
    <row r="280" spans="11:30" ht="56" customHeight="1" x14ac:dyDescent="0.15">
      <c r="K280" s="17"/>
      <c r="M280" s="18"/>
      <c r="N280" s="18"/>
      <c r="O280" s="19"/>
      <c r="P280" s="20"/>
      <c r="W280" s="17"/>
      <c r="X280" s="17"/>
      <c r="Y280" s="17"/>
      <c r="Z280" s="20"/>
      <c r="AD280" s="17"/>
    </row>
    <row r="281" spans="11:30" ht="56" customHeight="1" x14ac:dyDescent="0.15">
      <c r="K281" s="17"/>
      <c r="M281" s="18"/>
      <c r="N281" s="18"/>
      <c r="O281" s="19"/>
      <c r="P281" s="20"/>
      <c r="W281" s="17"/>
      <c r="X281" s="17"/>
      <c r="Y281" s="17"/>
      <c r="Z281" s="20"/>
      <c r="AD281" s="17"/>
    </row>
    <row r="282" spans="11:30" ht="56" customHeight="1" x14ac:dyDescent="0.15">
      <c r="K282" s="17"/>
      <c r="M282" s="18"/>
      <c r="N282" s="18"/>
      <c r="O282" s="19"/>
      <c r="P282" s="20"/>
      <c r="W282" s="17"/>
      <c r="X282" s="17"/>
      <c r="Y282" s="17"/>
      <c r="Z282" s="20"/>
      <c r="AD282" s="17"/>
    </row>
    <row r="283" spans="11:30" ht="56" customHeight="1" x14ac:dyDescent="0.15">
      <c r="K283" s="17"/>
      <c r="M283" s="18"/>
      <c r="N283" s="18"/>
      <c r="O283" s="19"/>
      <c r="P283" s="20"/>
      <c r="W283" s="17"/>
      <c r="X283" s="17"/>
      <c r="Y283" s="17"/>
      <c r="Z283" s="20"/>
      <c r="AD283" s="17"/>
    </row>
    <row r="284" spans="11:30" ht="56" customHeight="1" x14ac:dyDescent="0.15">
      <c r="K284" s="17"/>
      <c r="M284" s="18"/>
      <c r="N284" s="18"/>
      <c r="O284" s="19"/>
      <c r="P284" s="20"/>
      <c r="W284" s="17"/>
      <c r="X284" s="17"/>
      <c r="Y284" s="17"/>
      <c r="Z284" s="20"/>
      <c r="AD284" s="17"/>
    </row>
    <row r="285" spans="11:30" ht="56" customHeight="1" x14ac:dyDescent="0.15">
      <c r="K285" s="17"/>
      <c r="M285" s="18"/>
      <c r="N285" s="18"/>
      <c r="O285" s="19"/>
      <c r="P285" s="20"/>
      <c r="W285" s="17"/>
      <c r="X285" s="17"/>
      <c r="Y285" s="17"/>
      <c r="Z285" s="20"/>
      <c r="AD285" s="17"/>
    </row>
    <row r="286" spans="11:30" ht="56" customHeight="1" x14ac:dyDescent="0.15">
      <c r="K286" s="17"/>
      <c r="M286" s="18"/>
      <c r="N286" s="18"/>
      <c r="O286" s="19"/>
      <c r="P286" s="20"/>
      <c r="W286" s="17"/>
      <c r="X286" s="17"/>
      <c r="Y286" s="17"/>
      <c r="Z286" s="20"/>
      <c r="AD286" s="17"/>
    </row>
    <row r="287" spans="11:30" ht="56" customHeight="1" x14ac:dyDescent="0.15">
      <c r="K287" s="17"/>
      <c r="M287" s="18"/>
      <c r="N287" s="18"/>
      <c r="O287" s="19"/>
      <c r="P287" s="20"/>
      <c r="W287" s="17"/>
      <c r="X287" s="17"/>
      <c r="Y287" s="17"/>
      <c r="Z287" s="20"/>
      <c r="AD287" s="17"/>
    </row>
    <row r="288" spans="11:30" ht="56" customHeight="1" x14ac:dyDescent="0.15">
      <c r="K288" s="17"/>
      <c r="M288" s="18"/>
      <c r="N288" s="18"/>
      <c r="O288" s="19"/>
      <c r="P288" s="20"/>
      <c r="W288" s="17"/>
      <c r="X288" s="17"/>
      <c r="Y288" s="17"/>
      <c r="Z288" s="20"/>
      <c r="AD288" s="17"/>
    </row>
    <row r="289" spans="11:30" ht="56" customHeight="1" x14ac:dyDescent="0.15">
      <c r="K289" s="17"/>
      <c r="M289" s="18"/>
      <c r="N289" s="18"/>
      <c r="O289" s="19"/>
      <c r="P289" s="20"/>
      <c r="W289" s="17"/>
      <c r="X289" s="17"/>
      <c r="Y289" s="17"/>
      <c r="Z289" s="20"/>
      <c r="AD289" s="17"/>
    </row>
    <row r="290" spans="11:30" ht="56" customHeight="1" x14ac:dyDescent="0.15">
      <c r="K290" s="17"/>
      <c r="M290" s="18"/>
      <c r="N290" s="18"/>
      <c r="O290" s="19"/>
      <c r="P290" s="20"/>
      <c r="W290" s="17"/>
      <c r="X290" s="17"/>
      <c r="Y290" s="17"/>
      <c r="Z290" s="20"/>
      <c r="AD290" s="17"/>
    </row>
    <row r="291" spans="11:30" ht="56" customHeight="1" x14ac:dyDescent="0.15">
      <c r="K291" s="17"/>
      <c r="M291" s="18"/>
      <c r="N291" s="18"/>
      <c r="O291" s="19"/>
      <c r="P291" s="20"/>
      <c r="W291" s="17"/>
      <c r="X291" s="17"/>
      <c r="Y291" s="17"/>
      <c r="Z291" s="20"/>
      <c r="AD291" s="17"/>
    </row>
    <row r="292" spans="11:30" ht="56" customHeight="1" x14ac:dyDescent="0.15">
      <c r="K292" s="17"/>
      <c r="M292" s="18"/>
      <c r="N292" s="18"/>
      <c r="O292" s="19"/>
      <c r="P292" s="20"/>
      <c r="W292" s="17"/>
      <c r="X292" s="17"/>
      <c r="Y292" s="17"/>
      <c r="Z292" s="20"/>
      <c r="AD292" s="17"/>
    </row>
    <row r="293" spans="11:30" ht="56" customHeight="1" x14ac:dyDescent="0.15">
      <c r="K293" s="17"/>
      <c r="M293" s="18"/>
      <c r="N293" s="18"/>
      <c r="O293" s="19"/>
      <c r="P293" s="20"/>
      <c r="W293" s="17"/>
      <c r="X293" s="17"/>
      <c r="Y293" s="17"/>
      <c r="Z293" s="20"/>
      <c r="AD293" s="17"/>
    </row>
    <row r="294" spans="11:30" ht="56" customHeight="1" x14ac:dyDescent="0.15">
      <c r="K294" s="17"/>
      <c r="M294" s="18"/>
      <c r="N294" s="18"/>
      <c r="O294" s="19"/>
      <c r="P294" s="20"/>
      <c r="W294" s="17"/>
      <c r="X294" s="17"/>
      <c r="Y294" s="17"/>
      <c r="Z294" s="20"/>
      <c r="AD294" s="17"/>
    </row>
    <row r="295" spans="11:30" ht="56" customHeight="1" x14ac:dyDescent="0.15">
      <c r="K295" s="17"/>
      <c r="M295" s="18"/>
      <c r="N295" s="18"/>
      <c r="O295" s="19"/>
      <c r="P295" s="20"/>
      <c r="W295" s="17"/>
      <c r="X295" s="17"/>
      <c r="Y295" s="17"/>
      <c r="Z295" s="20"/>
      <c r="AD295" s="17"/>
    </row>
    <row r="296" spans="11:30" ht="56" customHeight="1" x14ac:dyDescent="0.15">
      <c r="K296" s="17"/>
      <c r="M296" s="18"/>
      <c r="N296" s="18"/>
      <c r="O296" s="19"/>
      <c r="P296" s="20"/>
      <c r="W296" s="17"/>
      <c r="X296" s="17"/>
      <c r="Y296" s="17"/>
      <c r="Z296" s="20"/>
      <c r="AD296" s="17"/>
    </row>
    <row r="297" spans="11:30" ht="56" customHeight="1" x14ac:dyDescent="0.15">
      <c r="K297" s="17"/>
      <c r="M297" s="18"/>
      <c r="N297" s="18"/>
      <c r="O297" s="19"/>
      <c r="P297" s="20"/>
      <c r="W297" s="17"/>
      <c r="X297" s="17"/>
      <c r="Y297" s="17"/>
      <c r="Z297" s="20"/>
      <c r="AD297" s="17"/>
    </row>
    <row r="298" spans="11:30" ht="56" customHeight="1" x14ac:dyDescent="0.15">
      <c r="K298" s="17"/>
      <c r="M298" s="18"/>
      <c r="N298" s="18"/>
      <c r="O298" s="19"/>
      <c r="P298" s="20"/>
      <c r="W298" s="17"/>
      <c r="X298" s="17"/>
      <c r="Y298" s="17"/>
      <c r="Z298" s="20"/>
      <c r="AD298" s="17"/>
    </row>
    <row r="299" spans="11:30" ht="56" customHeight="1" x14ac:dyDescent="0.15">
      <c r="K299" s="17"/>
      <c r="M299" s="18"/>
      <c r="N299" s="18"/>
      <c r="O299" s="19"/>
      <c r="P299" s="20"/>
      <c r="W299" s="17"/>
      <c r="X299" s="17"/>
      <c r="Y299" s="17"/>
      <c r="Z299" s="20"/>
      <c r="AD299" s="17"/>
    </row>
    <row r="300" spans="11:30" ht="56" customHeight="1" x14ac:dyDescent="0.15">
      <c r="K300" s="17"/>
      <c r="M300" s="18"/>
      <c r="N300" s="18"/>
      <c r="O300" s="19"/>
      <c r="P300" s="20"/>
      <c r="W300" s="17"/>
      <c r="X300" s="17"/>
      <c r="Y300" s="17"/>
      <c r="Z300" s="20"/>
      <c r="AD300" s="17"/>
    </row>
    <row r="301" spans="11:30" ht="56" customHeight="1" x14ac:dyDescent="0.15">
      <c r="K301" s="17"/>
      <c r="M301" s="18"/>
      <c r="N301" s="18"/>
      <c r="O301" s="19"/>
      <c r="P301" s="20"/>
      <c r="W301" s="17"/>
      <c r="X301" s="17"/>
      <c r="Y301" s="17"/>
      <c r="Z301" s="20"/>
      <c r="AD301" s="17"/>
    </row>
    <row r="302" spans="11:30" ht="56" customHeight="1" x14ac:dyDescent="0.15">
      <c r="K302" s="17"/>
      <c r="M302" s="18"/>
      <c r="N302" s="18"/>
      <c r="O302" s="19"/>
      <c r="P302" s="20"/>
      <c r="W302" s="17"/>
      <c r="X302" s="17"/>
      <c r="Y302" s="17"/>
      <c r="Z302" s="20"/>
      <c r="AD302" s="17"/>
    </row>
    <row r="303" spans="11:30" ht="56" customHeight="1" x14ac:dyDescent="0.15">
      <c r="K303" s="17"/>
      <c r="M303" s="18"/>
      <c r="N303" s="18"/>
      <c r="O303" s="19"/>
      <c r="P303" s="20"/>
      <c r="W303" s="17"/>
      <c r="X303" s="17"/>
      <c r="Y303" s="17"/>
      <c r="Z303" s="20"/>
      <c r="AD303" s="17"/>
    </row>
    <row r="304" spans="11:30" ht="56" customHeight="1" x14ac:dyDescent="0.15">
      <c r="K304" s="17"/>
      <c r="M304" s="18"/>
      <c r="N304" s="18"/>
      <c r="O304" s="19"/>
      <c r="P304" s="20"/>
      <c r="W304" s="17"/>
      <c r="X304" s="17"/>
      <c r="Y304" s="17"/>
      <c r="Z304" s="20"/>
      <c r="AD304" s="17"/>
    </row>
    <row r="305" spans="11:30" ht="56" customHeight="1" x14ac:dyDescent="0.15">
      <c r="K305" s="17"/>
      <c r="M305" s="18"/>
      <c r="N305" s="18"/>
      <c r="O305" s="19"/>
      <c r="P305" s="20"/>
      <c r="W305" s="17"/>
      <c r="X305" s="17"/>
      <c r="Y305" s="17"/>
      <c r="Z305" s="20"/>
      <c r="AD305" s="17"/>
    </row>
    <row r="306" spans="11:30" ht="56" customHeight="1" x14ac:dyDescent="0.15">
      <c r="K306" s="17"/>
      <c r="M306" s="18"/>
      <c r="N306" s="18"/>
      <c r="O306" s="19"/>
      <c r="P306" s="20"/>
      <c r="W306" s="17"/>
      <c r="X306" s="17"/>
      <c r="Y306" s="17"/>
      <c r="Z306" s="20"/>
      <c r="AD306" s="17"/>
    </row>
    <row r="307" spans="11:30" ht="56" customHeight="1" x14ac:dyDescent="0.15">
      <c r="K307" s="17"/>
      <c r="M307" s="18"/>
      <c r="N307" s="18"/>
      <c r="O307" s="19"/>
      <c r="P307" s="20"/>
      <c r="W307" s="17"/>
      <c r="X307" s="17"/>
      <c r="Y307" s="17"/>
      <c r="Z307" s="20"/>
      <c r="AD307" s="17"/>
    </row>
    <row r="308" spans="11:30" ht="56" customHeight="1" x14ac:dyDescent="0.15">
      <c r="K308" s="17"/>
      <c r="M308" s="18"/>
      <c r="N308" s="18"/>
      <c r="O308" s="19"/>
      <c r="P308" s="20"/>
      <c r="W308" s="17"/>
      <c r="X308" s="17"/>
      <c r="Y308" s="17"/>
      <c r="Z308" s="20"/>
      <c r="AD308" s="17"/>
    </row>
    <row r="309" spans="11:30" ht="56" customHeight="1" x14ac:dyDescent="0.15">
      <c r="K309" s="17"/>
      <c r="M309" s="18"/>
      <c r="N309" s="18"/>
      <c r="O309" s="19"/>
      <c r="P309" s="20"/>
      <c r="W309" s="17"/>
      <c r="X309" s="17"/>
      <c r="Y309" s="17"/>
      <c r="Z309" s="20"/>
      <c r="AD309" s="17"/>
    </row>
    <row r="310" spans="11:30" ht="56" customHeight="1" x14ac:dyDescent="0.15">
      <c r="K310" s="17"/>
      <c r="M310" s="18"/>
      <c r="N310" s="18"/>
      <c r="O310" s="19"/>
      <c r="P310" s="20"/>
      <c r="W310" s="17"/>
      <c r="X310" s="17"/>
      <c r="Y310" s="17"/>
      <c r="Z310" s="20"/>
      <c r="AD310" s="17"/>
    </row>
    <row r="311" spans="11:30" ht="56" customHeight="1" x14ac:dyDescent="0.15">
      <c r="K311" s="17"/>
      <c r="M311" s="18"/>
      <c r="N311" s="18"/>
      <c r="O311" s="19"/>
      <c r="P311" s="20"/>
      <c r="W311" s="17"/>
      <c r="X311" s="17"/>
      <c r="Y311" s="17"/>
      <c r="Z311" s="20"/>
      <c r="AD311" s="17"/>
    </row>
    <row r="312" spans="11:30" ht="56" customHeight="1" x14ac:dyDescent="0.15">
      <c r="K312" s="17"/>
      <c r="M312" s="18"/>
      <c r="N312" s="18"/>
      <c r="O312" s="19"/>
      <c r="P312" s="20"/>
      <c r="W312" s="17"/>
      <c r="X312" s="17"/>
      <c r="Y312" s="17"/>
      <c r="Z312" s="20"/>
      <c r="AD312" s="17"/>
    </row>
    <row r="313" spans="11:30" ht="56" customHeight="1" x14ac:dyDescent="0.15">
      <c r="K313" s="17"/>
      <c r="M313" s="18"/>
      <c r="N313" s="18"/>
      <c r="O313" s="19"/>
      <c r="P313" s="20"/>
      <c r="W313" s="17"/>
      <c r="X313" s="17"/>
      <c r="Y313" s="17"/>
      <c r="Z313" s="20"/>
      <c r="AD313" s="17"/>
    </row>
    <row r="314" spans="11:30" ht="56" customHeight="1" x14ac:dyDescent="0.15">
      <c r="K314" s="17"/>
      <c r="M314" s="18"/>
      <c r="N314" s="18"/>
      <c r="O314" s="19"/>
      <c r="P314" s="20"/>
      <c r="W314" s="17"/>
      <c r="X314" s="17"/>
      <c r="Y314" s="17"/>
      <c r="Z314" s="20"/>
      <c r="AD314" s="17"/>
    </row>
    <row r="315" spans="11:30" ht="56" customHeight="1" x14ac:dyDescent="0.15">
      <c r="K315" s="17"/>
      <c r="M315" s="18"/>
      <c r="N315" s="18"/>
      <c r="O315" s="19"/>
      <c r="P315" s="20"/>
      <c r="W315" s="17"/>
      <c r="X315" s="17"/>
      <c r="Y315" s="17"/>
      <c r="Z315" s="20"/>
      <c r="AD315" s="17"/>
    </row>
    <row r="316" spans="11:30" ht="56" customHeight="1" x14ac:dyDescent="0.15">
      <c r="K316" s="17"/>
      <c r="M316" s="18"/>
      <c r="N316" s="18"/>
      <c r="O316" s="19"/>
      <c r="P316" s="20"/>
      <c r="W316" s="17"/>
      <c r="X316" s="17"/>
      <c r="Y316" s="17"/>
      <c r="Z316" s="20"/>
      <c r="AD316" s="17"/>
    </row>
    <row r="317" spans="11:30" ht="56" customHeight="1" x14ac:dyDescent="0.15">
      <c r="K317" s="17"/>
      <c r="M317" s="18"/>
      <c r="N317" s="18"/>
      <c r="O317" s="19"/>
      <c r="P317" s="20"/>
      <c r="W317" s="17"/>
      <c r="X317" s="17"/>
      <c r="Y317" s="17"/>
      <c r="Z317" s="20"/>
      <c r="AD317" s="17"/>
    </row>
    <row r="318" spans="11:30" ht="56" customHeight="1" x14ac:dyDescent="0.15">
      <c r="K318" s="17"/>
      <c r="M318" s="18"/>
      <c r="N318" s="18"/>
      <c r="O318" s="19"/>
      <c r="P318" s="20"/>
      <c r="W318" s="17"/>
      <c r="X318" s="17"/>
      <c r="Y318" s="17"/>
      <c r="Z318" s="20"/>
      <c r="AD318" s="17"/>
    </row>
    <row r="319" spans="11:30" ht="56" customHeight="1" x14ac:dyDescent="0.15">
      <c r="K319" s="17"/>
      <c r="M319" s="18"/>
      <c r="N319" s="18"/>
      <c r="O319" s="19"/>
      <c r="P319" s="20"/>
      <c r="W319" s="17"/>
      <c r="X319" s="17"/>
      <c r="Y319" s="17"/>
      <c r="Z319" s="20"/>
      <c r="AD319" s="17"/>
    </row>
    <row r="320" spans="11:30" ht="56" customHeight="1" x14ac:dyDescent="0.15">
      <c r="K320" s="17"/>
      <c r="M320" s="18"/>
      <c r="N320" s="18"/>
      <c r="O320" s="19"/>
      <c r="P320" s="20"/>
      <c r="W320" s="17"/>
      <c r="X320" s="17"/>
      <c r="Y320" s="17"/>
      <c r="Z320" s="20"/>
      <c r="AD320" s="17"/>
    </row>
    <row r="321" spans="11:30" ht="56" customHeight="1" x14ac:dyDescent="0.15">
      <c r="K321" s="17"/>
      <c r="M321" s="18"/>
      <c r="N321" s="18"/>
      <c r="O321" s="19"/>
      <c r="P321" s="20"/>
      <c r="W321" s="17"/>
      <c r="X321" s="17"/>
      <c r="Y321" s="17"/>
      <c r="Z321" s="20"/>
      <c r="AD321" s="17"/>
    </row>
    <row r="322" spans="11:30" ht="56" customHeight="1" x14ac:dyDescent="0.15">
      <c r="K322" s="17"/>
      <c r="M322" s="18"/>
      <c r="N322" s="18"/>
      <c r="O322" s="19"/>
      <c r="P322" s="20"/>
      <c r="W322" s="17"/>
      <c r="X322" s="17"/>
      <c r="Y322" s="17"/>
      <c r="Z322" s="20"/>
      <c r="AD322" s="17"/>
    </row>
    <row r="323" spans="11:30" ht="56" customHeight="1" x14ac:dyDescent="0.15">
      <c r="K323" s="17"/>
      <c r="M323" s="18"/>
      <c r="N323" s="18"/>
      <c r="O323" s="19"/>
      <c r="P323" s="20"/>
      <c r="W323" s="17"/>
      <c r="X323" s="17"/>
      <c r="Y323" s="17"/>
      <c r="Z323" s="20"/>
      <c r="AD323" s="17"/>
    </row>
    <row r="324" spans="11:30" ht="56" customHeight="1" x14ac:dyDescent="0.15">
      <c r="K324" s="17"/>
      <c r="M324" s="18"/>
      <c r="N324" s="18"/>
      <c r="O324" s="19"/>
      <c r="P324" s="20"/>
      <c r="W324" s="17"/>
      <c r="X324" s="17"/>
      <c r="Y324" s="17"/>
      <c r="Z324" s="20"/>
      <c r="AD324" s="17"/>
    </row>
    <row r="325" spans="11:30" ht="56" customHeight="1" x14ac:dyDescent="0.15">
      <c r="K325" s="17"/>
      <c r="M325" s="18"/>
      <c r="N325" s="18"/>
      <c r="O325" s="19"/>
      <c r="P325" s="20"/>
      <c r="W325" s="17"/>
      <c r="X325" s="17"/>
      <c r="Y325" s="17"/>
      <c r="Z325" s="20"/>
      <c r="AD325" s="17"/>
    </row>
    <row r="326" spans="11:30" ht="56" customHeight="1" x14ac:dyDescent="0.15">
      <c r="K326" s="17"/>
      <c r="M326" s="18"/>
      <c r="N326" s="18"/>
      <c r="O326" s="19"/>
      <c r="P326" s="20"/>
      <c r="W326" s="17"/>
      <c r="X326" s="17"/>
      <c r="Y326" s="17"/>
      <c r="Z326" s="20"/>
      <c r="AD326" s="17"/>
    </row>
    <row r="327" spans="11:30" ht="56" customHeight="1" x14ac:dyDescent="0.15">
      <c r="K327" s="17"/>
      <c r="M327" s="18"/>
      <c r="N327" s="18"/>
      <c r="O327" s="19"/>
      <c r="P327" s="20"/>
      <c r="W327" s="17"/>
      <c r="X327" s="17"/>
      <c r="Y327" s="17"/>
      <c r="Z327" s="20"/>
      <c r="AD327" s="17"/>
    </row>
    <row r="328" spans="11:30" ht="56" customHeight="1" x14ac:dyDescent="0.15">
      <c r="K328" s="17"/>
      <c r="M328" s="18"/>
      <c r="N328" s="18"/>
      <c r="O328" s="19"/>
      <c r="P328" s="20"/>
      <c r="W328" s="17"/>
      <c r="X328" s="17"/>
      <c r="Y328" s="17"/>
      <c r="Z328" s="20"/>
      <c r="AD328" s="17"/>
    </row>
    <row r="329" spans="11:30" ht="56" customHeight="1" x14ac:dyDescent="0.15">
      <c r="K329" s="17"/>
      <c r="M329" s="18"/>
      <c r="N329" s="18"/>
      <c r="O329" s="19"/>
      <c r="P329" s="20"/>
      <c r="W329" s="17"/>
      <c r="X329" s="17"/>
      <c r="Y329" s="17"/>
      <c r="Z329" s="20"/>
      <c r="AD329" s="17"/>
    </row>
    <row r="330" spans="11:30" ht="56" customHeight="1" x14ac:dyDescent="0.15">
      <c r="K330" s="17"/>
      <c r="M330" s="18"/>
      <c r="N330" s="18"/>
      <c r="O330" s="19"/>
      <c r="P330" s="20"/>
      <c r="W330" s="17"/>
      <c r="X330" s="17"/>
      <c r="Y330" s="17"/>
      <c r="Z330" s="20"/>
      <c r="AD330" s="17"/>
    </row>
    <row r="331" spans="11:30" ht="56" customHeight="1" x14ac:dyDescent="0.15">
      <c r="K331" s="17"/>
      <c r="M331" s="18"/>
      <c r="N331" s="18"/>
      <c r="O331" s="19"/>
      <c r="P331" s="20"/>
      <c r="W331" s="17"/>
      <c r="X331" s="17"/>
      <c r="Y331" s="17"/>
      <c r="Z331" s="20"/>
      <c r="AD331" s="17"/>
    </row>
    <row r="332" spans="11:30" ht="56" customHeight="1" x14ac:dyDescent="0.15">
      <c r="K332" s="17"/>
      <c r="M332" s="18"/>
      <c r="N332" s="18"/>
      <c r="O332" s="19"/>
      <c r="P332" s="20"/>
      <c r="W332" s="17"/>
      <c r="X332" s="17"/>
      <c r="Y332" s="17"/>
      <c r="Z332" s="20"/>
      <c r="AD332" s="17"/>
    </row>
    <row r="333" spans="11:30" ht="56" customHeight="1" x14ac:dyDescent="0.15">
      <c r="K333" s="17"/>
      <c r="M333" s="18"/>
      <c r="N333" s="18"/>
      <c r="O333" s="19"/>
      <c r="P333" s="20"/>
      <c r="W333" s="17"/>
      <c r="X333" s="17"/>
      <c r="Y333" s="17"/>
      <c r="Z333" s="20"/>
      <c r="AD333" s="17"/>
    </row>
    <row r="334" spans="11:30" ht="56" customHeight="1" x14ac:dyDescent="0.15">
      <c r="K334" s="17"/>
      <c r="M334" s="18"/>
      <c r="N334" s="18"/>
      <c r="O334" s="19"/>
      <c r="P334" s="20"/>
      <c r="W334" s="17"/>
      <c r="X334" s="17"/>
      <c r="Y334" s="17"/>
      <c r="Z334" s="20"/>
      <c r="AD334" s="17"/>
    </row>
    <row r="335" spans="11:30" ht="56" customHeight="1" x14ac:dyDescent="0.15">
      <c r="K335" s="17"/>
      <c r="M335" s="18"/>
      <c r="N335" s="18"/>
      <c r="O335" s="19"/>
      <c r="P335" s="20"/>
      <c r="W335" s="17"/>
      <c r="X335" s="17"/>
      <c r="Y335" s="17"/>
      <c r="Z335" s="20"/>
      <c r="AD335" s="17"/>
    </row>
    <row r="336" spans="11:30" ht="56" customHeight="1" x14ac:dyDescent="0.15">
      <c r="K336" s="17"/>
      <c r="M336" s="18"/>
      <c r="N336" s="18"/>
      <c r="O336" s="19"/>
      <c r="P336" s="20"/>
      <c r="W336" s="17"/>
      <c r="X336" s="17"/>
      <c r="Y336" s="17"/>
      <c r="Z336" s="20"/>
      <c r="AD336" s="17"/>
    </row>
    <row r="337" spans="11:30" ht="56" customHeight="1" x14ac:dyDescent="0.15">
      <c r="K337" s="17"/>
      <c r="M337" s="18"/>
      <c r="N337" s="18"/>
      <c r="O337" s="19"/>
      <c r="P337" s="20"/>
      <c r="W337" s="17"/>
      <c r="X337" s="17"/>
      <c r="Y337" s="17"/>
      <c r="Z337" s="20"/>
      <c r="AD337" s="17"/>
    </row>
    <row r="338" spans="11:30" ht="56" customHeight="1" x14ac:dyDescent="0.15">
      <c r="K338" s="17"/>
      <c r="M338" s="18"/>
      <c r="N338" s="18"/>
      <c r="O338" s="19"/>
      <c r="P338" s="20"/>
      <c r="W338" s="17"/>
      <c r="X338" s="17"/>
      <c r="Y338" s="17"/>
      <c r="Z338" s="20"/>
      <c r="AD338" s="17"/>
    </row>
    <row r="339" spans="11:30" ht="56" customHeight="1" x14ac:dyDescent="0.15">
      <c r="K339" s="17"/>
      <c r="M339" s="18"/>
      <c r="N339" s="18"/>
      <c r="O339" s="19"/>
      <c r="P339" s="20"/>
      <c r="W339" s="17"/>
      <c r="X339" s="17"/>
      <c r="Y339" s="17"/>
      <c r="Z339" s="20"/>
      <c r="AD339" s="17"/>
    </row>
    <row r="340" spans="11:30" ht="56" customHeight="1" x14ac:dyDescent="0.15">
      <c r="K340" s="17"/>
      <c r="M340" s="18"/>
      <c r="N340" s="18"/>
      <c r="O340" s="19"/>
      <c r="P340" s="20"/>
      <c r="W340" s="17"/>
      <c r="X340" s="17"/>
      <c r="Y340" s="17"/>
      <c r="Z340" s="20"/>
      <c r="AD340" s="17"/>
    </row>
    <row r="341" spans="11:30" ht="56" customHeight="1" x14ac:dyDescent="0.15">
      <c r="K341" s="17"/>
      <c r="M341" s="18"/>
      <c r="N341" s="18"/>
      <c r="O341" s="19"/>
      <c r="P341" s="20"/>
      <c r="W341" s="17"/>
      <c r="X341" s="17"/>
      <c r="Y341" s="17"/>
      <c r="Z341" s="20"/>
      <c r="AD341" s="17"/>
    </row>
    <row r="342" spans="11:30" ht="56" customHeight="1" x14ac:dyDescent="0.15">
      <c r="K342" s="17"/>
      <c r="M342" s="18"/>
      <c r="N342" s="18"/>
      <c r="O342" s="19"/>
      <c r="P342" s="20"/>
      <c r="W342" s="17"/>
      <c r="X342" s="17"/>
      <c r="Y342" s="17"/>
      <c r="Z342" s="20"/>
      <c r="AD342" s="17"/>
    </row>
    <row r="343" spans="11:30" ht="56" customHeight="1" x14ac:dyDescent="0.15">
      <c r="K343" s="17"/>
      <c r="M343" s="18"/>
      <c r="N343" s="18"/>
      <c r="O343" s="19"/>
      <c r="P343" s="20"/>
      <c r="W343" s="17"/>
      <c r="X343" s="17"/>
      <c r="Y343" s="17"/>
      <c r="Z343" s="20"/>
      <c r="AD343" s="17"/>
    </row>
    <row r="344" spans="11:30" ht="56" customHeight="1" x14ac:dyDescent="0.15">
      <c r="K344" s="17"/>
      <c r="M344" s="18"/>
      <c r="N344" s="18"/>
      <c r="O344" s="19"/>
      <c r="P344" s="20"/>
      <c r="W344" s="17"/>
      <c r="X344" s="17"/>
      <c r="Y344" s="17"/>
      <c r="Z344" s="20"/>
      <c r="AD344" s="17"/>
    </row>
    <row r="345" spans="11:30" ht="56" customHeight="1" x14ac:dyDescent="0.15">
      <c r="K345" s="17"/>
      <c r="M345" s="18"/>
      <c r="N345" s="18"/>
      <c r="O345" s="19"/>
      <c r="P345" s="20"/>
      <c r="W345" s="17"/>
      <c r="X345" s="17"/>
      <c r="Y345" s="17"/>
      <c r="Z345" s="20"/>
      <c r="AD345" s="17"/>
    </row>
    <row r="346" spans="11:30" ht="56" customHeight="1" x14ac:dyDescent="0.15">
      <c r="K346" s="17"/>
      <c r="M346" s="18"/>
      <c r="N346" s="18"/>
      <c r="O346" s="19"/>
      <c r="P346" s="20"/>
      <c r="W346" s="17"/>
      <c r="X346" s="17"/>
      <c r="Y346" s="17"/>
      <c r="Z346" s="20"/>
      <c r="AD346" s="17"/>
    </row>
    <row r="347" spans="11:30" ht="56" customHeight="1" x14ac:dyDescent="0.15">
      <c r="K347" s="17"/>
      <c r="M347" s="18"/>
      <c r="N347" s="18"/>
      <c r="O347" s="19"/>
      <c r="P347" s="20"/>
      <c r="W347" s="17"/>
      <c r="X347" s="17"/>
      <c r="Y347" s="17"/>
      <c r="Z347" s="20"/>
      <c r="AD347" s="17"/>
    </row>
    <row r="348" spans="11:30" ht="56" customHeight="1" x14ac:dyDescent="0.15">
      <c r="K348" s="17"/>
      <c r="M348" s="18"/>
      <c r="N348" s="18"/>
      <c r="O348" s="19"/>
      <c r="P348" s="20"/>
      <c r="W348" s="17"/>
      <c r="X348" s="17"/>
      <c r="Y348" s="17"/>
      <c r="Z348" s="20"/>
      <c r="AD348" s="17"/>
    </row>
    <row r="349" spans="11:30" ht="56" customHeight="1" x14ac:dyDescent="0.15">
      <c r="K349" s="17"/>
      <c r="M349" s="18"/>
      <c r="N349" s="18"/>
      <c r="O349" s="19"/>
      <c r="P349" s="20"/>
      <c r="W349" s="17"/>
      <c r="X349" s="17"/>
      <c r="Y349" s="17"/>
      <c r="Z349" s="20"/>
      <c r="AD349" s="17"/>
    </row>
    <row r="350" spans="11:30" ht="56" customHeight="1" x14ac:dyDescent="0.15">
      <c r="K350" s="17"/>
      <c r="M350" s="18"/>
      <c r="N350" s="18"/>
      <c r="O350" s="19"/>
      <c r="P350" s="20"/>
      <c r="W350" s="17"/>
      <c r="X350" s="17"/>
      <c r="Y350" s="17"/>
      <c r="Z350" s="20"/>
      <c r="AD350" s="17"/>
    </row>
    <row r="351" spans="11:30" ht="56" customHeight="1" x14ac:dyDescent="0.15">
      <c r="K351" s="17"/>
      <c r="M351" s="18"/>
      <c r="N351" s="18"/>
      <c r="O351" s="19"/>
      <c r="P351" s="20"/>
      <c r="W351" s="17"/>
      <c r="X351" s="17"/>
      <c r="Y351" s="17"/>
      <c r="Z351" s="20"/>
      <c r="AD351" s="17"/>
    </row>
    <row r="352" spans="11:30" ht="56" customHeight="1" x14ac:dyDescent="0.15">
      <c r="K352" s="17"/>
      <c r="M352" s="18"/>
      <c r="N352" s="18"/>
      <c r="O352" s="19"/>
      <c r="P352" s="20"/>
      <c r="W352" s="17"/>
      <c r="X352" s="17"/>
      <c r="Y352" s="17"/>
      <c r="Z352" s="20"/>
      <c r="AD352" s="17"/>
    </row>
    <row r="353" spans="11:30" ht="56" customHeight="1" x14ac:dyDescent="0.15">
      <c r="K353" s="17"/>
      <c r="M353" s="18"/>
      <c r="N353" s="18"/>
      <c r="O353" s="19"/>
      <c r="P353" s="20"/>
      <c r="W353" s="17"/>
      <c r="X353" s="17"/>
      <c r="Y353" s="17"/>
      <c r="Z353" s="20"/>
      <c r="AD353" s="17"/>
    </row>
    <row r="354" spans="11:30" ht="56" customHeight="1" x14ac:dyDescent="0.15">
      <c r="K354" s="17"/>
      <c r="M354" s="18"/>
      <c r="N354" s="18"/>
      <c r="O354" s="19"/>
      <c r="P354" s="20"/>
      <c r="W354" s="17"/>
      <c r="X354" s="17"/>
      <c r="Y354" s="17"/>
      <c r="Z354" s="20"/>
      <c r="AD354" s="17"/>
    </row>
    <row r="355" spans="11:30" ht="56" customHeight="1" x14ac:dyDescent="0.15">
      <c r="K355" s="17"/>
      <c r="M355" s="18"/>
      <c r="N355" s="18"/>
      <c r="O355" s="19"/>
      <c r="P355" s="20"/>
      <c r="W355" s="17"/>
      <c r="X355" s="17"/>
      <c r="Y355" s="17"/>
      <c r="Z355" s="20"/>
      <c r="AD355" s="17"/>
    </row>
    <row r="356" spans="11:30" ht="56" customHeight="1" x14ac:dyDescent="0.15">
      <c r="K356" s="17"/>
      <c r="M356" s="18"/>
      <c r="N356" s="18"/>
      <c r="O356" s="19"/>
      <c r="P356" s="20"/>
      <c r="W356" s="17"/>
      <c r="X356" s="17"/>
      <c r="Y356" s="17"/>
      <c r="Z356" s="20"/>
      <c r="AD356" s="17"/>
    </row>
    <row r="357" spans="11:30" ht="56" customHeight="1" x14ac:dyDescent="0.15">
      <c r="K357" s="17"/>
      <c r="M357" s="18"/>
      <c r="N357" s="18"/>
      <c r="O357" s="19"/>
      <c r="P357" s="20"/>
      <c r="W357" s="17"/>
      <c r="X357" s="17"/>
      <c r="Y357" s="17"/>
      <c r="Z357" s="20"/>
      <c r="AD357" s="17"/>
    </row>
    <row r="358" spans="11:30" ht="56" customHeight="1" x14ac:dyDescent="0.15">
      <c r="K358" s="17"/>
      <c r="M358" s="18"/>
      <c r="N358" s="18"/>
      <c r="O358" s="19"/>
      <c r="P358" s="20"/>
      <c r="W358" s="17"/>
      <c r="X358" s="17"/>
      <c r="Y358" s="17"/>
      <c r="Z358" s="20"/>
      <c r="AD358" s="17"/>
    </row>
    <row r="359" spans="11:30" ht="56" customHeight="1" x14ac:dyDescent="0.15">
      <c r="K359" s="17"/>
      <c r="M359" s="18"/>
      <c r="N359" s="18"/>
      <c r="O359" s="19"/>
      <c r="P359" s="20"/>
      <c r="W359" s="17"/>
      <c r="X359" s="17"/>
      <c r="Y359" s="17"/>
      <c r="Z359" s="20"/>
      <c r="AD359" s="17"/>
    </row>
    <row r="360" spans="11:30" ht="56" customHeight="1" x14ac:dyDescent="0.15">
      <c r="K360" s="17"/>
      <c r="M360" s="18"/>
      <c r="N360" s="18"/>
      <c r="O360" s="19"/>
      <c r="P360" s="20"/>
      <c r="W360" s="17"/>
      <c r="X360" s="17"/>
      <c r="Y360" s="17"/>
      <c r="Z360" s="20"/>
      <c r="AD360" s="17"/>
    </row>
    <row r="361" spans="11:30" ht="56" customHeight="1" x14ac:dyDescent="0.15">
      <c r="K361" s="17"/>
      <c r="M361" s="18"/>
      <c r="N361" s="18"/>
      <c r="O361" s="19"/>
      <c r="P361" s="20"/>
      <c r="W361" s="17"/>
      <c r="X361" s="17"/>
      <c r="Y361" s="17"/>
      <c r="Z361" s="20"/>
      <c r="AD361" s="17"/>
    </row>
    <row r="362" spans="11:30" ht="56" customHeight="1" x14ac:dyDescent="0.15">
      <c r="K362" s="17"/>
      <c r="M362" s="18"/>
      <c r="N362" s="18"/>
      <c r="O362" s="19"/>
      <c r="P362" s="20"/>
      <c r="W362" s="17"/>
      <c r="X362" s="17"/>
      <c r="Y362" s="17"/>
      <c r="Z362" s="20"/>
      <c r="AD362" s="17"/>
    </row>
    <row r="363" spans="11:30" ht="56" customHeight="1" x14ac:dyDescent="0.15">
      <c r="K363" s="17"/>
      <c r="M363" s="18"/>
      <c r="N363" s="18"/>
      <c r="O363" s="19"/>
      <c r="P363" s="20"/>
      <c r="W363" s="17"/>
      <c r="X363" s="17"/>
      <c r="Y363" s="17"/>
      <c r="Z363" s="20"/>
      <c r="AD363" s="17"/>
    </row>
    <row r="364" spans="11:30" ht="56" customHeight="1" x14ac:dyDescent="0.15">
      <c r="K364" s="17"/>
      <c r="M364" s="18"/>
      <c r="N364" s="18"/>
      <c r="O364" s="19"/>
      <c r="P364" s="20"/>
      <c r="W364" s="17"/>
      <c r="X364" s="17"/>
      <c r="Y364" s="17"/>
      <c r="Z364" s="20"/>
      <c r="AD364" s="17"/>
    </row>
    <row r="365" spans="11:30" ht="56" customHeight="1" x14ac:dyDescent="0.15">
      <c r="K365" s="17"/>
      <c r="M365" s="18"/>
      <c r="N365" s="18"/>
      <c r="O365" s="19"/>
      <c r="P365" s="20"/>
      <c r="W365" s="17"/>
      <c r="X365" s="17"/>
      <c r="Y365" s="17"/>
      <c r="Z365" s="20"/>
      <c r="AD365" s="17"/>
    </row>
    <row r="366" spans="11:30" ht="56" customHeight="1" x14ac:dyDescent="0.15">
      <c r="K366" s="17"/>
      <c r="M366" s="18"/>
      <c r="N366" s="18"/>
      <c r="O366" s="19"/>
      <c r="P366" s="20"/>
      <c r="W366" s="17"/>
      <c r="X366" s="17"/>
      <c r="Y366" s="17"/>
      <c r="Z366" s="20"/>
      <c r="AD366" s="17"/>
    </row>
    <row r="367" spans="11:30" ht="56" customHeight="1" x14ac:dyDescent="0.15">
      <c r="K367" s="17"/>
      <c r="M367" s="18"/>
      <c r="N367" s="18"/>
      <c r="O367" s="19"/>
      <c r="P367" s="20"/>
      <c r="W367" s="17"/>
      <c r="X367" s="17"/>
      <c r="Y367" s="17"/>
      <c r="Z367" s="20"/>
      <c r="AD367" s="17"/>
    </row>
    <row r="368" spans="11:30" ht="56" customHeight="1" x14ac:dyDescent="0.15">
      <c r="K368" s="17"/>
      <c r="M368" s="18"/>
      <c r="N368" s="18"/>
      <c r="O368" s="19"/>
      <c r="P368" s="20"/>
      <c r="W368" s="17"/>
      <c r="X368" s="17"/>
      <c r="Y368" s="17"/>
      <c r="Z368" s="20"/>
      <c r="AD368" s="17"/>
    </row>
    <row r="369" spans="11:30" ht="56" customHeight="1" x14ac:dyDescent="0.15">
      <c r="K369" s="17"/>
      <c r="M369" s="18"/>
      <c r="N369" s="18"/>
      <c r="O369" s="19"/>
      <c r="P369" s="20"/>
      <c r="W369" s="17"/>
      <c r="X369" s="17"/>
      <c r="Y369" s="17"/>
      <c r="Z369" s="20"/>
      <c r="AD369" s="17"/>
    </row>
    <row r="370" spans="11:30" ht="56" customHeight="1" x14ac:dyDescent="0.15">
      <c r="K370" s="17"/>
      <c r="M370" s="18"/>
      <c r="N370" s="18"/>
      <c r="O370" s="19"/>
      <c r="P370" s="20"/>
      <c r="W370" s="17"/>
      <c r="X370" s="17"/>
      <c r="Y370" s="17"/>
      <c r="Z370" s="20"/>
      <c r="AD370" s="17"/>
    </row>
    <row r="371" spans="11:30" ht="56" customHeight="1" x14ac:dyDescent="0.15">
      <c r="K371" s="17"/>
      <c r="M371" s="18"/>
      <c r="N371" s="18"/>
      <c r="O371" s="19"/>
      <c r="P371" s="20"/>
      <c r="W371" s="17"/>
      <c r="X371" s="17"/>
      <c r="Y371" s="17"/>
      <c r="Z371" s="20"/>
      <c r="AD371" s="17"/>
    </row>
    <row r="372" spans="11:30" ht="56" customHeight="1" x14ac:dyDescent="0.15">
      <c r="K372" s="17"/>
      <c r="M372" s="18"/>
      <c r="N372" s="18"/>
      <c r="O372" s="19"/>
      <c r="P372" s="20"/>
      <c r="W372" s="17"/>
      <c r="X372" s="17"/>
      <c r="Y372" s="17"/>
      <c r="Z372" s="20"/>
      <c r="AD372" s="17"/>
    </row>
    <row r="373" spans="11:30" ht="56" customHeight="1" x14ac:dyDescent="0.15">
      <c r="K373" s="17"/>
      <c r="M373" s="18"/>
      <c r="N373" s="18"/>
      <c r="O373" s="19"/>
      <c r="P373" s="20"/>
      <c r="W373" s="17"/>
      <c r="X373" s="17"/>
      <c r="Y373" s="17"/>
      <c r="Z373" s="20"/>
      <c r="AD373" s="17"/>
    </row>
    <row r="374" spans="11:30" ht="56" customHeight="1" x14ac:dyDescent="0.15">
      <c r="K374" s="17"/>
      <c r="M374" s="18"/>
      <c r="N374" s="18"/>
      <c r="O374" s="19"/>
      <c r="P374" s="20"/>
      <c r="W374" s="17"/>
      <c r="X374" s="17"/>
      <c r="Y374" s="17"/>
      <c r="Z374" s="20"/>
      <c r="AD374" s="17"/>
    </row>
    <row r="375" spans="11:30" ht="56" customHeight="1" x14ac:dyDescent="0.15">
      <c r="K375" s="17"/>
      <c r="M375" s="18"/>
      <c r="N375" s="18"/>
      <c r="O375" s="19"/>
      <c r="P375" s="20"/>
      <c r="W375" s="17"/>
      <c r="X375" s="17"/>
      <c r="Y375" s="17"/>
      <c r="Z375" s="20"/>
      <c r="AD375" s="17"/>
    </row>
    <row r="376" spans="11:30" ht="56" customHeight="1" x14ac:dyDescent="0.15">
      <c r="K376" s="17"/>
      <c r="M376" s="18"/>
      <c r="N376" s="18"/>
      <c r="O376" s="19"/>
      <c r="P376" s="20"/>
      <c r="W376" s="17"/>
      <c r="X376" s="17"/>
      <c r="Y376" s="17"/>
      <c r="Z376" s="20"/>
      <c r="AD376" s="17"/>
    </row>
    <row r="377" spans="11:30" ht="56" customHeight="1" x14ac:dyDescent="0.15">
      <c r="K377" s="17"/>
      <c r="M377" s="18"/>
      <c r="N377" s="18"/>
      <c r="O377" s="19"/>
      <c r="P377" s="20"/>
      <c r="W377" s="17"/>
      <c r="X377" s="17"/>
      <c r="Y377" s="17"/>
      <c r="Z377" s="20"/>
      <c r="AD377" s="17"/>
    </row>
    <row r="378" spans="11:30" ht="56" customHeight="1" x14ac:dyDescent="0.15">
      <c r="K378" s="17"/>
      <c r="M378" s="18"/>
      <c r="N378" s="18"/>
      <c r="O378" s="19"/>
      <c r="P378" s="20"/>
      <c r="W378" s="17"/>
      <c r="X378" s="17"/>
      <c r="Y378" s="17"/>
      <c r="Z378" s="20"/>
      <c r="AD378" s="17"/>
    </row>
    <row r="379" spans="11:30" ht="56" customHeight="1" x14ac:dyDescent="0.15">
      <c r="K379" s="17"/>
      <c r="M379" s="18"/>
      <c r="N379" s="18"/>
      <c r="O379" s="19"/>
      <c r="P379" s="20"/>
      <c r="W379" s="17"/>
      <c r="X379" s="17"/>
      <c r="Y379" s="17"/>
      <c r="Z379" s="20"/>
      <c r="AD379" s="17"/>
    </row>
    <row r="380" spans="11:30" ht="56" customHeight="1" x14ac:dyDescent="0.15">
      <c r="K380" s="17"/>
      <c r="M380" s="18"/>
      <c r="N380" s="18"/>
      <c r="O380" s="19"/>
      <c r="P380" s="20"/>
      <c r="W380" s="17"/>
      <c r="X380" s="17"/>
      <c r="Y380" s="17"/>
      <c r="Z380" s="20"/>
      <c r="AD380" s="17"/>
    </row>
    <row r="381" spans="11:30" ht="56" customHeight="1" x14ac:dyDescent="0.15">
      <c r="K381" s="17"/>
      <c r="M381" s="18"/>
      <c r="N381" s="18"/>
      <c r="O381" s="19"/>
      <c r="P381" s="20"/>
      <c r="W381" s="17"/>
      <c r="X381" s="17"/>
      <c r="Y381" s="17"/>
      <c r="Z381" s="20"/>
      <c r="AD381" s="17"/>
    </row>
    <row r="382" spans="11:30" ht="56" customHeight="1" x14ac:dyDescent="0.15">
      <c r="K382" s="17"/>
      <c r="M382" s="18"/>
      <c r="N382" s="18"/>
      <c r="O382" s="19"/>
      <c r="P382" s="20"/>
      <c r="W382" s="17"/>
      <c r="X382" s="17"/>
      <c r="Y382" s="17"/>
      <c r="Z382" s="20"/>
      <c r="AD382" s="17"/>
    </row>
    <row r="383" spans="11:30" ht="56" customHeight="1" x14ac:dyDescent="0.15">
      <c r="K383" s="17"/>
      <c r="M383" s="18"/>
      <c r="N383" s="18"/>
      <c r="O383" s="19"/>
      <c r="P383" s="20"/>
      <c r="W383" s="17"/>
      <c r="X383" s="17"/>
      <c r="Y383" s="17"/>
      <c r="Z383" s="20"/>
      <c r="AD383" s="17"/>
    </row>
    <row r="384" spans="11:30" ht="56" customHeight="1" x14ac:dyDescent="0.15">
      <c r="K384" s="17"/>
      <c r="M384" s="18"/>
      <c r="N384" s="18"/>
      <c r="O384" s="19"/>
      <c r="P384" s="20"/>
      <c r="W384" s="17"/>
      <c r="X384" s="17"/>
      <c r="Y384" s="17"/>
      <c r="Z384" s="20"/>
      <c r="AD384" s="17"/>
    </row>
    <row r="385" spans="11:30" ht="56" customHeight="1" x14ac:dyDescent="0.15">
      <c r="K385" s="17"/>
      <c r="M385" s="18"/>
      <c r="N385" s="18"/>
      <c r="O385" s="19"/>
      <c r="P385" s="20"/>
      <c r="W385" s="17"/>
      <c r="X385" s="17"/>
      <c r="Y385" s="17"/>
      <c r="Z385" s="20"/>
      <c r="AD385" s="17"/>
    </row>
    <row r="386" spans="11:30" ht="56" customHeight="1" x14ac:dyDescent="0.15">
      <c r="K386" s="17"/>
      <c r="M386" s="18"/>
      <c r="N386" s="18"/>
      <c r="O386" s="19"/>
      <c r="P386" s="20"/>
      <c r="W386" s="17"/>
      <c r="X386" s="17"/>
      <c r="Y386" s="17"/>
      <c r="Z386" s="20"/>
      <c r="AD386" s="17"/>
    </row>
    <row r="387" spans="11:30" ht="56" customHeight="1" x14ac:dyDescent="0.15">
      <c r="K387" s="17"/>
      <c r="M387" s="18"/>
      <c r="N387" s="18"/>
      <c r="O387" s="19"/>
      <c r="P387" s="20"/>
      <c r="W387" s="17"/>
      <c r="X387" s="17"/>
      <c r="Y387" s="17"/>
      <c r="Z387" s="20"/>
      <c r="AD387" s="17"/>
    </row>
    <row r="388" spans="11:30" ht="56" customHeight="1" x14ac:dyDescent="0.15">
      <c r="K388" s="17"/>
      <c r="M388" s="18"/>
      <c r="N388" s="18"/>
      <c r="O388" s="19"/>
      <c r="P388" s="20"/>
      <c r="W388" s="17"/>
      <c r="X388" s="17"/>
      <c r="Y388" s="17"/>
      <c r="Z388" s="20"/>
      <c r="AD388" s="17"/>
    </row>
    <row r="389" spans="11:30" ht="56" customHeight="1" x14ac:dyDescent="0.15">
      <c r="K389" s="17"/>
      <c r="M389" s="18"/>
      <c r="N389" s="18"/>
      <c r="O389" s="19"/>
      <c r="P389" s="20"/>
      <c r="W389" s="17"/>
      <c r="X389" s="17"/>
      <c r="Y389" s="17"/>
      <c r="Z389" s="20"/>
      <c r="AD389" s="17"/>
    </row>
    <row r="390" spans="11:30" ht="56" customHeight="1" x14ac:dyDescent="0.15">
      <c r="K390" s="17"/>
      <c r="M390" s="18"/>
      <c r="N390" s="18"/>
      <c r="O390" s="19"/>
      <c r="P390" s="20"/>
      <c r="W390" s="17"/>
      <c r="X390" s="17"/>
      <c r="Y390" s="17"/>
      <c r="Z390" s="20"/>
      <c r="AD390" s="17"/>
    </row>
    <row r="391" spans="11:30" ht="56" customHeight="1" x14ac:dyDescent="0.15">
      <c r="K391" s="17"/>
      <c r="M391" s="18"/>
      <c r="N391" s="18"/>
      <c r="O391" s="19"/>
      <c r="P391" s="20"/>
      <c r="W391" s="17"/>
      <c r="X391" s="17"/>
      <c r="Y391" s="17"/>
      <c r="Z391" s="20"/>
      <c r="AD391" s="17"/>
    </row>
    <row r="392" spans="11:30" ht="56" customHeight="1" x14ac:dyDescent="0.15">
      <c r="K392" s="17"/>
      <c r="M392" s="18"/>
      <c r="N392" s="18"/>
      <c r="O392" s="19"/>
      <c r="P392" s="20"/>
      <c r="W392" s="17"/>
      <c r="X392" s="17"/>
      <c r="Y392" s="17"/>
      <c r="Z392" s="20"/>
      <c r="AD392" s="17"/>
    </row>
    <row r="393" spans="11:30" ht="56" customHeight="1" x14ac:dyDescent="0.15">
      <c r="K393" s="17"/>
      <c r="M393" s="18"/>
      <c r="N393" s="18"/>
      <c r="O393" s="19"/>
      <c r="P393" s="20"/>
      <c r="W393" s="17"/>
      <c r="X393" s="17"/>
      <c r="Y393" s="17"/>
      <c r="Z393" s="20"/>
      <c r="AD393" s="17"/>
    </row>
    <row r="394" spans="11:30" ht="56" customHeight="1" x14ac:dyDescent="0.15">
      <c r="K394" s="17"/>
      <c r="M394" s="18"/>
      <c r="N394" s="18"/>
      <c r="O394" s="19"/>
      <c r="P394" s="20"/>
      <c r="W394" s="17"/>
      <c r="X394" s="17"/>
      <c r="Y394" s="17"/>
      <c r="Z394" s="20"/>
      <c r="AD394" s="17"/>
    </row>
    <row r="395" spans="11:30" ht="56" customHeight="1" x14ac:dyDescent="0.15">
      <c r="K395" s="17"/>
      <c r="M395" s="18"/>
      <c r="N395" s="18"/>
      <c r="O395" s="19"/>
      <c r="P395" s="20"/>
      <c r="W395" s="17"/>
      <c r="X395" s="17"/>
      <c r="Y395" s="17"/>
      <c r="Z395" s="20"/>
      <c r="AD395" s="17"/>
    </row>
    <row r="396" spans="11:30" ht="56" customHeight="1" x14ac:dyDescent="0.15">
      <c r="K396" s="17"/>
      <c r="M396" s="18"/>
      <c r="N396" s="18"/>
      <c r="O396" s="19"/>
      <c r="P396" s="20"/>
      <c r="W396" s="17"/>
      <c r="X396" s="17"/>
      <c r="Y396" s="17"/>
      <c r="Z396" s="20"/>
      <c r="AD396" s="17"/>
    </row>
    <row r="397" spans="11:30" ht="56" customHeight="1" x14ac:dyDescent="0.15">
      <c r="K397" s="17"/>
      <c r="M397" s="18"/>
      <c r="N397" s="18"/>
      <c r="O397" s="19"/>
      <c r="P397" s="20"/>
      <c r="W397" s="17"/>
      <c r="X397" s="17"/>
      <c r="Y397" s="17"/>
      <c r="Z397" s="20"/>
      <c r="AD397" s="17"/>
    </row>
    <row r="398" spans="11:30" ht="56" customHeight="1" x14ac:dyDescent="0.15">
      <c r="K398" s="17"/>
      <c r="M398" s="18"/>
      <c r="N398" s="18"/>
      <c r="O398" s="19"/>
      <c r="P398" s="20"/>
      <c r="W398" s="17"/>
      <c r="X398" s="17"/>
      <c r="Y398" s="17"/>
      <c r="Z398" s="20"/>
      <c r="AD398" s="17"/>
    </row>
    <row r="399" spans="11:30" ht="56" customHeight="1" x14ac:dyDescent="0.15">
      <c r="K399" s="17"/>
      <c r="M399" s="18"/>
      <c r="N399" s="18"/>
      <c r="O399" s="19"/>
      <c r="P399" s="20"/>
      <c r="W399" s="17"/>
      <c r="X399" s="17"/>
      <c r="Y399" s="17"/>
      <c r="Z399" s="20"/>
      <c r="AD399" s="17"/>
    </row>
    <row r="400" spans="11:30" ht="56" customHeight="1" x14ac:dyDescent="0.15">
      <c r="K400" s="17"/>
      <c r="M400" s="18"/>
      <c r="N400" s="18"/>
      <c r="O400" s="19"/>
      <c r="P400" s="20"/>
      <c r="W400" s="17"/>
      <c r="X400" s="17"/>
      <c r="Y400" s="17"/>
      <c r="Z400" s="20"/>
      <c r="AD400" s="17"/>
    </row>
    <row r="401" spans="11:30" ht="56" customHeight="1" x14ac:dyDescent="0.15">
      <c r="K401" s="17"/>
      <c r="M401" s="18"/>
      <c r="N401" s="18"/>
      <c r="O401" s="19"/>
      <c r="P401" s="20"/>
      <c r="W401" s="17"/>
      <c r="X401" s="17"/>
      <c r="Y401" s="17"/>
      <c r="Z401" s="20"/>
      <c r="AD401" s="17"/>
    </row>
    <row r="402" spans="11:30" ht="56" customHeight="1" x14ac:dyDescent="0.15">
      <c r="K402" s="17"/>
      <c r="M402" s="18"/>
      <c r="N402" s="18"/>
      <c r="O402" s="19"/>
      <c r="P402" s="20"/>
      <c r="W402" s="17"/>
      <c r="X402" s="17"/>
      <c r="Y402" s="17"/>
      <c r="Z402" s="20"/>
      <c r="AD402" s="17"/>
    </row>
    <row r="403" spans="11:30" ht="56" customHeight="1" x14ac:dyDescent="0.15">
      <c r="K403" s="17"/>
      <c r="M403" s="18"/>
      <c r="N403" s="18"/>
      <c r="O403" s="19"/>
      <c r="P403" s="20"/>
      <c r="W403" s="17"/>
      <c r="X403" s="17"/>
      <c r="Y403" s="17"/>
      <c r="Z403" s="20"/>
      <c r="AD403" s="17"/>
    </row>
    <row r="404" spans="11:30" ht="56" customHeight="1" x14ac:dyDescent="0.15">
      <c r="K404" s="17"/>
      <c r="M404" s="18"/>
      <c r="N404" s="18"/>
      <c r="O404" s="19"/>
      <c r="P404" s="20"/>
      <c r="W404" s="17"/>
      <c r="X404" s="17"/>
      <c r="Y404" s="17"/>
      <c r="Z404" s="20"/>
      <c r="AD404" s="17"/>
    </row>
    <row r="405" spans="11:30" ht="56" customHeight="1" x14ac:dyDescent="0.15">
      <c r="K405" s="17"/>
      <c r="M405" s="18"/>
      <c r="N405" s="18"/>
      <c r="O405" s="19"/>
      <c r="P405" s="20"/>
      <c r="W405" s="17"/>
      <c r="X405" s="17"/>
      <c r="Y405" s="17"/>
      <c r="Z405" s="20"/>
      <c r="AD405" s="17"/>
    </row>
    <row r="406" spans="11:30" ht="56" customHeight="1" x14ac:dyDescent="0.15">
      <c r="K406" s="17"/>
      <c r="M406" s="18"/>
      <c r="N406" s="18"/>
      <c r="O406" s="19"/>
      <c r="P406" s="20"/>
      <c r="W406" s="17"/>
      <c r="X406" s="17"/>
      <c r="Y406" s="17"/>
      <c r="Z406" s="20"/>
      <c r="AD406" s="17"/>
    </row>
    <row r="407" spans="11:30" ht="56" customHeight="1" x14ac:dyDescent="0.15">
      <c r="K407" s="17"/>
      <c r="M407" s="18"/>
      <c r="N407" s="18"/>
      <c r="O407" s="19"/>
      <c r="P407" s="20"/>
      <c r="W407" s="17"/>
      <c r="X407" s="17"/>
      <c r="Y407" s="17"/>
      <c r="Z407" s="20"/>
      <c r="AD407" s="17"/>
    </row>
    <row r="408" spans="11:30" ht="56" customHeight="1" x14ac:dyDescent="0.15">
      <c r="K408" s="17"/>
      <c r="M408" s="18"/>
      <c r="N408" s="18"/>
      <c r="O408" s="19"/>
      <c r="P408" s="20"/>
      <c r="W408" s="17"/>
      <c r="X408" s="17"/>
      <c r="Y408" s="17"/>
      <c r="Z408" s="20"/>
      <c r="AD408" s="17"/>
    </row>
    <row r="409" spans="11:30" ht="56" customHeight="1" x14ac:dyDescent="0.15">
      <c r="K409" s="17"/>
      <c r="M409" s="18"/>
      <c r="N409" s="18"/>
      <c r="O409" s="19"/>
      <c r="P409" s="20"/>
      <c r="W409" s="17"/>
      <c r="X409" s="17"/>
      <c r="Y409" s="17"/>
      <c r="Z409" s="20"/>
      <c r="AD409" s="17"/>
    </row>
    <row r="410" spans="11:30" ht="56" customHeight="1" x14ac:dyDescent="0.15">
      <c r="K410" s="17"/>
      <c r="M410" s="18"/>
      <c r="N410" s="18"/>
      <c r="O410" s="19"/>
      <c r="P410" s="20"/>
      <c r="W410" s="17"/>
      <c r="X410" s="17"/>
      <c r="Y410" s="17"/>
      <c r="Z410" s="20"/>
      <c r="AD410" s="17"/>
    </row>
    <row r="411" spans="11:30" ht="56" customHeight="1" x14ac:dyDescent="0.15">
      <c r="K411" s="17"/>
      <c r="M411" s="18"/>
      <c r="N411" s="18"/>
      <c r="O411" s="19"/>
      <c r="P411" s="20"/>
      <c r="W411" s="17"/>
      <c r="X411" s="17"/>
      <c r="Y411" s="17"/>
      <c r="Z411" s="20"/>
      <c r="AD411" s="17"/>
    </row>
    <row r="412" spans="11:30" ht="56" customHeight="1" x14ac:dyDescent="0.15">
      <c r="K412" s="17"/>
      <c r="M412" s="18"/>
      <c r="N412" s="18"/>
      <c r="O412" s="19"/>
      <c r="P412" s="20"/>
      <c r="W412" s="17"/>
      <c r="X412" s="17"/>
      <c r="Y412" s="17"/>
      <c r="Z412" s="20"/>
      <c r="AD412" s="17"/>
    </row>
    <row r="413" spans="11:30" ht="56" customHeight="1" x14ac:dyDescent="0.15">
      <c r="K413" s="17"/>
      <c r="M413" s="18"/>
      <c r="N413" s="18"/>
      <c r="O413" s="19"/>
      <c r="P413" s="20"/>
      <c r="W413" s="17"/>
      <c r="X413" s="17"/>
      <c r="Y413" s="17"/>
      <c r="Z413" s="20"/>
      <c r="AD413" s="17"/>
    </row>
    <row r="414" spans="11:30" ht="56" customHeight="1" x14ac:dyDescent="0.15">
      <c r="K414" s="17"/>
      <c r="M414" s="18"/>
      <c r="N414" s="18"/>
      <c r="O414" s="19"/>
      <c r="P414" s="20"/>
      <c r="W414" s="17"/>
      <c r="X414" s="17"/>
      <c r="Y414" s="17"/>
      <c r="Z414" s="20"/>
      <c r="AD414" s="17"/>
    </row>
    <row r="415" spans="11:30" ht="56" customHeight="1" x14ac:dyDescent="0.15">
      <c r="K415" s="17"/>
      <c r="M415" s="18"/>
      <c r="N415" s="18"/>
      <c r="O415" s="19"/>
      <c r="P415" s="20"/>
      <c r="W415" s="17"/>
      <c r="X415" s="17"/>
      <c r="Y415" s="17"/>
      <c r="Z415" s="20"/>
      <c r="AD415" s="17"/>
    </row>
    <row r="416" spans="11:30" ht="56" customHeight="1" x14ac:dyDescent="0.15">
      <c r="K416" s="17"/>
      <c r="M416" s="18"/>
      <c r="N416" s="18"/>
      <c r="O416" s="19"/>
      <c r="P416" s="20"/>
      <c r="W416" s="17"/>
      <c r="X416" s="17"/>
      <c r="Y416" s="17"/>
      <c r="Z416" s="20"/>
      <c r="AD416" s="17"/>
    </row>
    <row r="417" spans="11:30" ht="56" customHeight="1" x14ac:dyDescent="0.15">
      <c r="K417" s="17"/>
      <c r="M417" s="18"/>
      <c r="N417" s="18"/>
      <c r="O417" s="19"/>
      <c r="P417" s="20"/>
      <c r="W417" s="17"/>
      <c r="X417" s="17"/>
      <c r="Y417" s="17"/>
      <c r="Z417" s="20"/>
      <c r="AD417" s="17"/>
    </row>
    <row r="418" spans="11:30" ht="56" customHeight="1" x14ac:dyDescent="0.15">
      <c r="K418" s="17"/>
      <c r="M418" s="18"/>
      <c r="N418" s="18"/>
      <c r="O418" s="19"/>
      <c r="P418" s="20"/>
      <c r="W418" s="17"/>
      <c r="X418" s="17"/>
      <c r="Y418" s="17"/>
      <c r="Z418" s="20"/>
      <c r="AD418" s="17"/>
    </row>
    <row r="419" spans="11:30" ht="56" customHeight="1" x14ac:dyDescent="0.15">
      <c r="K419" s="17"/>
      <c r="M419" s="18"/>
      <c r="N419" s="18"/>
      <c r="O419" s="19"/>
      <c r="P419" s="20"/>
      <c r="W419" s="17"/>
      <c r="X419" s="17"/>
      <c r="Y419" s="17"/>
      <c r="Z419" s="20"/>
      <c r="AD419" s="17"/>
    </row>
    <row r="420" spans="11:30" ht="56" customHeight="1" x14ac:dyDescent="0.15">
      <c r="K420" s="17"/>
      <c r="M420" s="18"/>
      <c r="N420" s="18"/>
      <c r="O420" s="19"/>
      <c r="P420" s="20"/>
      <c r="W420" s="17"/>
      <c r="X420" s="17"/>
      <c r="Y420" s="17"/>
      <c r="Z420" s="20"/>
      <c r="AD420" s="17"/>
    </row>
    <row r="421" spans="11:30" ht="56" customHeight="1" x14ac:dyDescent="0.15">
      <c r="K421" s="17"/>
      <c r="M421" s="18"/>
      <c r="N421" s="18"/>
      <c r="O421" s="19"/>
      <c r="P421" s="20"/>
      <c r="W421" s="17"/>
      <c r="X421" s="17"/>
      <c r="Y421" s="17"/>
      <c r="Z421" s="20"/>
      <c r="AD421" s="17"/>
    </row>
    <row r="422" spans="11:30" ht="56" customHeight="1" x14ac:dyDescent="0.15">
      <c r="K422" s="17"/>
      <c r="M422" s="18"/>
      <c r="N422" s="18"/>
      <c r="O422" s="19"/>
      <c r="P422" s="20"/>
      <c r="W422" s="17"/>
      <c r="X422" s="17"/>
      <c r="Y422" s="17"/>
      <c r="Z422" s="20"/>
      <c r="AD422" s="17"/>
    </row>
    <row r="423" spans="11:30" ht="56" customHeight="1" x14ac:dyDescent="0.15">
      <c r="K423" s="17"/>
      <c r="M423" s="18"/>
      <c r="N423" s="18"/>
      <c r="O423" s="19"/>
      <c r="P423" s="20"/>
      <c r="W423" s="17"/>
      <c r="X423" s="17"/>
      <c r="Y423" s="17"/>
      <c r="Z423" s="20"/>
      <c r="AD423" s="17"/>
    </row>
    <row r="424" spans="11:30" ht="56" customHeight="1" x14ac:dyDescent="0.15">
      <c r="K424" s="17"/>
      <c r="M424" s="18"/>
      <c r="N424" s="18"/>
      <c r="O424" s="19"/>
      <c r="P424" s="20"/>
      <c r="W424" s="17"/>
      <c r="X424" s="17"/>
      <c r="Y424" s="17"/>
      <c r="Z424" s="20"/>
      <c r="AD424" s="17"/>
    </row>
    <row r="425" spans="11:30" ht="56" customHeight="1" x14ac:dyDescent="0.15">
      <c r="K425" s="17"/>
      <c r="M425" s="18"/>
      <c r="N425" s="18"/>
      <c r="O425" s="19"/>
      <c r="P425" s="20"/>
      <c r="W425" s="17"/>
      <c r="X425" s="17"/>
      <c r="Y425" s="17"/>
      <c r="Z425" s="20"/>
      <c r="AD425" s="17"/>
    </row>
    <row r="426" spans="11:30" ht="56" customHeight="1" x14ac:dyDescent="0.15">
      <c r="K426" s="17"/>
      <c r="M426" s="18"/>
      <c r="N426" s="18"/>
      <c r="O426" s="19"/>
      <c r="P426" s="20"/>
      <c r="W426" s="17"/>
      <c r="X426" s="17"/>
      <c r="Y426" s="17"/>
      <c r="Z426" s="20"/>
      <c r="AD426" s="17"/>
    </row>
    <row r="427" spans="11:30" ht="56" customHeight="1" x14ac:dyDescent="0.15">
      <c r="K427" s="17"/>
      <c r="M427" s="18"/>
      <c r="N427" s="18"/>
      <c r="O427" s="19"/>
      <c r="P427" s="20"/>
      <c r="W427" s="17"/>
      <c r="X427" s="17"/>
      <c r="Y427" s="17"/>
      <c r="Z427" s="20"/>
      <c r="AD427" s="17"/>
    </row>
    <row r="428" spans="11:30" ht="56" customHeight="1" x14ac:dyDescent="0.15">
      <c r="K428" s="17"/>
      <c r="M428" s="18"/>
      <c r="N428" s="18"/>
      <c r="O428" s="19"/>
      <c r="P428" s="20"/>
      <c r="W428" s="17"/>
      <c r="X428" s="17"/>
      <c r="Y428" s="17"/>
      <c r="Z428" s="20"/>
      <c r="AD428" s="17"/>
    </row>
    <row r="429" spans="11:30" ht="56" customHeight="1" x14ac:dyDescent="0.15">
      <c r="K429" s="17"/>
      <c r="M429" s="18"/>
      <c r="N429" s="18"/>
      <c r="O429" s="19"/>
      <c r="P429" s="20"/>
      <c r="W429" s="17"/>
      <c r="X429" s="17"/>
      <c r="Y429" s="17"/>
      <c r="Z429" s="20"/>
      <c r="AD429" s="17"/>
    </row>
    <row r="430" spans="11:30" ht="56" customHeight="1" x14ac:dyDescent="0.15">
      <c r="K430" s="17"/>
      <c r="M430" s="18"/>
      <c r="N430" s="18"/>
      <c r="O430" s="19"/>
      <c r="P430" s="20"/>
      <c r="W430" s="17"/>
      <c r="X430" s="17"/>
      <c r="Y430" s="17"/>
      <c r="Z430" s="20"/>
      <c r="AD430" s="17"/>
    </row>
    <row r="431" spans="11:30" ht="56" customHeight="1" x14ac:dyDescent="0.15">
      <c r="K431" s="17"/>
      <c r="M431" s="18"/>
      <c r="N431" s="18"/>
      <c r="O431" s="19"/>
      <c r="P431" s="20"/>
      <c r="W431" s="17"/>
      <c r="X431" s="17"/>
      <c r="Y431" s="17"/>
      <c r="Z431" s="20"/>
      <c r="AD431" s="17"/>
    </row>
    <row r="432" spans="11:30" ht="56" customHeight="1" x14ac:dyDescent="0.15">
      <c r="K432" s="17"/>
      <c r="M432" s="18"/>
      <c r="N432" s="18"/>
      <c r="O432" s="19"/>
      <c r="P432" s="20"/>
      <c r="W432" s="17"/>
      <c r="X432" s="17"/>
      <c r="Y432" s="17"/>
      <c r="Z432" s="20"/>
      <c r="AD432" s="17"/>
    </row>
    <row r="433" spans="11:30" ht="56" customHeight="1" x14ac:dyDescent="0.15">
      <c r="K433" s="17"/>
      <c r="M433" s="18"/>
      <c r="N433" s="18"/>
      <c r="O433" s="19"/>
      <c r="P433" s="20"/>
      <c r="W433" s="17"/>
      <c r="X433" s="17"/>
      <c r="Y433" s="17"/>
      <c r="Z433" s="20"/>
      <c r="AD433" s="17"/>
    </row>
    <row r="434" spans="11:30" ht="56" customHeight="1" x14ac:dyDescent="0.15">
      <c r="K434" s="17"/>
      <c r="M434" s="18"/>
      <c r="N434" s="18"/>
      <c r="O434" s="19"/>
      <c r="P434" s="20"/>
      <c r="W434" s="17"/>
      <c r="X434" s="17"/>
      <c r="Y434" s="17"/>
      <c r="Z434" s="20"/>
      <c r="AD434" s="17"/>
    </row>
    <row r="435" spans="11:30" ht="56" customHeight="1" x14ac:dyDescent="0.15">
      <c r="K435" s="17"/>
      <c r="M435" s="18"/>
      <c r="N435" s="18"/>
      <c r="O435" s="19"/>
      <c r="P435" s="20"/>
      <c r="W435" s="17"/>
      <c r="X435" s="17"/>
      <c r="Y435" s="17"/>
      <c r="Z435" s="20"/>
      <c r="AD435" s="17"/>
    </row>
    <row r="436" spans="11:30" ht="56" customHeight="1" x14ac:dyDescent="0.15">
      <c r="K436" s="17"/>
      <c r="M436" s="18"/>
      <c r="N436" s="18"/>
      <c r="O436" s="19"/>
      <c r="P436" s="20"/>
      <c r="W436" s="17"/>
      <c r="X436" s="17"/>
      <c r="Y436" s="17"/>
      <c r="Z436" s="20"/>
      <c r="AD436" s="17"/>
    </row>
    <row r="437" spans="11:30" ht="56" customHeight="1" x14ac:dyDescent="0.15">
      <c r="K437" s="17"/>
      <c r="M437" s="18"/>
      <c r="N437" s="18"/>
      <c r="O437" s="19"/>
      <c r="P437" s="20"/>
      <c r="W437" s="17"/>
      <c r="X437" s="17"/>
      <c r="Y437" s="17"/>
      <c r="Z437" s="20"/>
      <c r="AD437" s="17"/>
    </row>
    <row r="438" spans="11:30" ht="56" customHeight="1" x14ac:dyDescent="0.15">
      <c r="K438" s="17"/>
      <c r="M438" s="18"/>
      <c r="N438" s="18"/>
      <c r="O438" s="19"/>
      <c r="P438" s="20"/>
      <c r="W438" s="17"/>
      <c r="X438" s="17"/>
      <c r="Y438" s="17"/>
      <c r="Z438" s="20"/>
      <c r="AD438" s="17"/>
    </row>
    <row r="439" spans="11:30" ht="56" customHeight="1" x14ac:dyDescent="0.15">
      <c r="K439" s="17"/>
      <c r="M439" s="18"/>
      <c r="N439" s="18"/>
      <c r="O439" s="19"/>
      <c r="P439" s="20"/>
      <c r="W439" s="17"/>
      <c r="X439" s="17"/>
      <c r="Y439" s="17"/>
      <c r="Z439" s="20"/>
      <c r="AD439" s="17"/>
    </row>
    <row r="440" spans="11:30" ht="56" customHeight="1" x14ac:dyDescent="0.15">
      <c r="K440" s="17"/>
      <c r="M440" s="18"/>
      <c r="N440" s="18"/>
      <c r="O440" s="19"/>
      <c r="P440" s="20"/>
      <c r="W440" s="17"/>
      <c r="X440" s="17"/>
      <c r="Y440" s="17"/>
      <c r="Z440" s="20"/>
      <c r="AD440" s="17"/>
    </row>
    <row r="441" spans="11:30" ht="56" customHeight="1" x14ac:dyDescent="0.15">
      <c r="K441" s="17"/>
      <c r="M441" s="18"/>
      <c r="N441" s="18"/>
      <c r="O441" s="19"/>
      <c r="P441" s="20"/>
      <c r="W441" s="17"/>
      <c r="X441" s="17"/>
      <c r="Y441" s="17"/>
      <c r="Z441" s="20"/>
      <c r="AD441" s="17"/>
    </row>
    <row r="442" spans="11:30" ht="56" customHeight="1" x14ac:dyDescent="0.15">
      <c r="K442" s="17"/>
      <c r="M442" s="18"/>
      <c r="N442" s="18"/>
      <c r="O442" s="19"/>
      <c r="P442" s="20"/>
      <c r="W442" s="17"/>
      <c r="X442" s="17"/>
      <c r="Y442" s="17"/>
      <c r="Z442" s="20"/>
      <c r="AD442" s="17"/>
    </row>
    <row r="443" spans="11:30" ht="56" customHeight="1" x14ac:dyDescent="0.15">
      <c r="K443" s="17"/>
      <c r="M443" s="18"/>
      <c r="N443" s="18"/>
      <c r="O443" s="19"/>
      <c r="P443" s="20"/>
      <c r="W443" s="17"/>
      <c r="X443" s="17"/>
      <c r="Y443" s="17"/>
      <c r="Z443" s="20"/>
      <c r="AD443" s="17"/>
    </row>
    <row r="444" spans="11:30" ht="56" customHeight="1" x14ac:dyDescent="0.15">
      <c r="K444" s="17"/>
      <c r="M444" s="18"/>
      <c r="N444" s="18"/>
      <c r="O444" s="19"/>
      <c r="P444" s="20"/>
      <c r="W444" s="17"/>
      <c r="X444" s="17"/>
      <c r="Y444" s="17"/>
      <c r="Z444" s="20"/>
      <c r="AD444" s="17"/>
    </row>
    <row r="445" spans="11:30" ht="56" customHeight="1" x14ac:dyDescent="0.15">
      <c r="K445" s="17"/>
      <c r="M445" s="18"/>
      <c r="N445" s="18"/>
      <c r="O445" s="19"/>
      <c r="P445" s="20"/>
      <c r="W445" s="17"/>
      <c r="X445" s="17"/>
      <c r="Y445" s="17"/>
      <c r="Z445" s="20"/>
      <c r="AD445" s="17"/>
    </row>
    <row r="446" spans="11:30" ht="56" customHeight="1" x14ac:dyDescent="0.15">
      <c r="K446" s="17"/>
      <c r="M446" s="18"/>
      <c r="N446" s="18"/>
      <c r="O446" s="19"/>
      <c r="P446" s="20"/>
      <c r="W446" s="17"/>
      <c r="X446" s="17"/>
      <c r="Y446" s="17"/>
      <c r="Z446" s="20"/>
      <c r="AD446" s="17"/>
    </row>
    <row r="447" spans="11:30" ht="56" customHeight="1" x14ac:dyDescent="0.15">
      <c r="K447" s="17"/>
      <c r="M447" s="18"/>
      <c r="N447" s="18"/>
      <c r="O447" s="19"/>
      <c r="P447" s="20"/>
      <c r="W447" s="17"/>
      <c r="X447" s="17"/>
      <c r="Y447" s="17"/>
      <c r="Z447" s="20"/>
      <c r="AD447" s="17"/>
    </row>
    <row r="448" spans="11:30" ht="56" customHeight="1" x14ac:dyDescent="0.15">
      <c r="K448" s="17"/>
      <c r="M448" s="18"/>
      <c r="N448" s="18"/>
      <c r="O448" s="19"/>
      <c r="P448" s="20"/>
      <c r="W448" s="17"/>
      <c r="X448" s="17"/>
      <c r="Y448" s="17"/>
      <c r="Z448" s="20"/>
      <c r="AD448" s="17"/>
    </row>
    <row r="449" spans="11:30" ht="56" customHeight="1" x14ac:dyDescent="0.15">
      <c r="K449" s="17"/>
      <c r="M449" s="18"/>
      <c r="N449" s="18"/>
      <c r="O449" s="19"/>
      <c r="P449" s="20"/>
      <c r="W449" s="17"/>
      <c r="X449" s="17"/>
      <c r="Y449" s="17"/>
      <c r="Z449" s="20"/>
      <c r="AD449" s="17"/>
    </row>
    <row r="450" spans="11:30" ht="56" customHeight="1" x14ac:dyDescent="0.15">
      <c r="K450" s="17"/>
      <c r="M450" s="18"/>
      <c r="N450" s="18"/>
      <c r="O450" s="19"/>
      <c r="P450" s="20"/>
      <c r="W450" s="17"/>
      <c r="X450" s="17"/>
      <c r="Y450" s="17"/>
      <c r="Z450" s="20"/>
      <c r="AD450" s="17"/>
    </row>
    <row r="451" spans="11:30" ht="56" customHeight="1" x14ac:dyDescent="0.15">
      <c r="K451" s="17"/>
      <c r="M451" s="18"/>
      <c r="N451" s="18"/>
      <c r="O451" s="19"/>
      <c r="P451" s="20"/>
      <c r="W451" s="17"/>
      <c r="X451" s="17"/>
      <c r="Y451" s="17"/>
      <c r="Z451" s="20"/>
      <c r="AD451" s="17"/>
    </row>
    <row r="452" spans="11:30" ht="56" customHeight="1" x14ac:dyDescent="0.15">
      <c r="K452" s="17"/>
      <c r="M452" s="18"/>
      <c r="N452" s="18"/>
      <c r="O452" s="19"/>
      <c r="P452" s="20"/>
      <c r="W452" s="17"/>
      <c r="X452" s="17"/>
      <c r="Y452" s="17"/>
      <c r="Z452" s="20"/>
      <c r="AD452" s="17"/>
    </row>
    <row r="453" spans="11:30" ht="56" customHeight="1" x14ac:dyDescent="0.15">
      <c r="K453" s="17"/>
      <c r="M453" s="18"/>
      <c r="N453" s="18"/>
      <c r="O453" s="19"/>
      <c r="P453" s="20"/>
      <c r="W453" s="17"/>
      <c r="X453" s="17"/>
      <c r="Y453" s="17"/>
      <c r="Z453" s="20"/>
      <c r="AD453" s="17"/>
    </row>
    <row r="454" spans="11:30" ht="56" customHeight="1" x14ac:dyDescent="0.15">
      <c r="K454" s="17"/>
      <c r="M454" s="18"/>
      <c r="N454" s="18"/>
      <c r="O454" s="19"/>
      <c r="P454" s="20"/>
      <c r="W454" s="17"/>
      <c r="X454" s="17"/>
      <c r="Y454" s="17"/>
      <c r="Z454" s="20"/>
      <c r="AD454" s="17"/>
    </row>
    <row r="455" spans="11:30" ht="56" customHeight="1" x14ac:dyDescent="0.15">
      <c r="K455" s="17"/>
      <c r="M455" s="18"/>
      <c r="N455" s="18"/>
      <c r="O455" s="19"/>
      <c r="P455" s="20"/>
      <c r="W455" s="17"/>
      <c r="X455" s="17"/>
      <c r="Y455" s="17"/>
      <c r="Z455" s="20"/>
      <c r="AD455" s="17"/>
    </row>
    <row r="456" spans="11:30" ht="56" customHeight="1" x14ac:dyDescent="0.15">
      <c r="K456" s="17"/>
      <c r="M456" s="18"/>
      <c r="N456" s="18"/>
      <c r="O456" s="19"/>
      <c r="P456" s="20"/>
      <c r="W456" s="17"/>
      <c r="X456" s="17"/>
      <c r="Y456" s="17"/>
      <c r="Z456" s="20"/>
      <c r="AD456" s="17"/>
    </row>
    <row r="457" spans="11:30" ht="56" customHeight="1" x14ac:dyDescent="0.15">
      <c r="K457" s="17"/>
      <c r="M457" s="18"/>
      <c r="N457" s="18"/>
      <c r="O457" s="19"/>
      <c r="P457" s="20"/>
      <c r="W457" s="17"/>
      <c r="X457" s="17"/>
      <c r="Y457" s="17"/>
      <c r="Z457" s="20"/>
      <c r="AD457" s="17"/>
    </row>
    <row r="458" spans="11:30" ht="56" customHeight="1" x14ac:dyDescent="0.15">
      <c r="K458" s="17"/>
      <c r="M458" s="18"/>
      <c r="N458" s="18"/>
      <c r="O458" s="19"/>
      <c r="P458" s="20"/>
      <c r="W458" s="17"/>
      <c r="X458" s="17"/>
      <c r="Y458" s="17"/>
      <c r="Z458" s="20"/>
      <c r="AD458" s="17"/>
    </row>
    <row r="459" spans="11:30" ht="56" customHeight="1" x14ac:dyDescent="0.15">
      <c r="K459" s="17"/>
      <c r="M459" s="18"/>
      <c r="N459" s="18"/>
      <c r="O459" s="19"/>
      <c r="P459" s="20"/>
      <c r="W459" s="17"/>
      <c r="X459" s="17"/>
      <c r="Y459" s="17"/>
      <c r="Z459" s="20"/>
      <c r="AD459" s="17"/>
    </row>
    <row r="460" spans="11:30" ht="56" customHeight="1" x14ac:dyDescent="0.15">
      <c r="K460" s="17"/>
      <c r="M460" s="18"/>
      <c r="N460" s="18"/>
      <c r="O460" s="19"/>
      <c r="P460" s="20"/>
      <c r="W460" s="17"/>
      <c r="X460" s="17"/>
      <c r="Y460" s="17"/>
      <c r="Z460" s="20"/>
      <c r="AD460" s="17"/>
    </row>
    <row r="461" spans="11:30" ht="56" customHeight="1" x14ac:dyDescent="0.15">
      <c r="K461" s="17"/>
      <c r="M461" s="18"/>
      <c r="N461" s="18"/>
      <c r="O461" s="19"/>
      <c r="P461" s="20"/>
      <c r="W461" s="17"/>
      <c r="X461" s="17"/>
      <c r="Y461" s="17"/>
      <c r="Z461" s="20"/>
      <c r="AD461" s="17"/>
    </row>
    <row r="462" spans="11:30" ht="56" customHeight="1" x14ac:dyDescent="0.15">
      <c r="K462" s="17"/>
      <c r="M462" s="18"/>
      <c r="N462" s="18"/>
      <c r="O462" s="19"/>
      <c r="P462" s="20"/>
      <c r="W462" s="17"/>
      <c r="X462" s="17"/>
      <c r="Y462" s="17"/>
      <c r="Z462" s="20"/>
      <c r="AD462" s="17"/>
    </row>
    <row r="463" spans="11:30" ht="56" customHeight="1" x14ac:dyDescent="0.15">
      <c r="K463" s="17"/>
      <c r="M463" s="18"/>
      <c r="N463" s="18"/>
      <c r="O463" s="19"/>
      <c r="P463" s="20"/>
      <c r="W463" s="17"/>
      <c r="X463" s="17"/>
      <c r="Y463" s="17"/>
      <c r="Z463" s="20"/>
      <c r="AD463" s="17"/>
    </row>
    <row r="464" spans="11:30" ht="56" customHeight="1" x14ac:dyDescent="0.15">
      <c r="K464" s="17"/>
      <c r="M464" s="18"/>
      <c r="N464" s="18"/>
      <c r="O464" s="19"/>
      <c r="P464" s="20"/>
      <c r="W464" s="17"/>
      <c r="X464" s="17"/>
      <c r="Y464" s="17"/>
      <c r="Z464" s="20"/>
      <c r="AD464" s="17"/>
    </row>
    <row r="465" spans="11:30" ht="56" customHeight="1" x14ac:dyDescent="0.15">
      <c r="K465" s="17"/>
      <c r="M465" s="18"/>
      <c r="N465" s="18"/>
      <c r="O465" s="19"/>
      <c r="P465" s="20"/>
      <c r="W465" s="17"/>
      <c r="X465" s="17"/>
      <c r="Y465" s="17"/>
      <c r="Z465" s="20"/>
      <c r="AD465" s="17"/>
    </row>
    <row r="466" spans="11:30" ht="56" customHeight="1" x14ac:dyDescent="0.15">
      <c r="K466" s="17"/>
      <c r="M466" s="18"/>
      <c r="N466" s="18"/>
      <c r="O466" s="19"/>
      <c r="P466" s="20"/>
      <c r="W466" s="17"/>
      <c r="X466" s="17"/>
      <c r="Y466" s="17"/>
      <c r="Z466" s="20"/>
      <c r="AD466" s="17"/>
    </row>
    <row r="467" spans="11:30" ht="56" customHeight="1" x14ac:dyDescent="0.15">
      <c r="K467" s="17"/>
      <c r="M467" s="18"/>
      <c r="N467" s="18"/>
      <c r="O467" s="19"/>
      <c r="P467" s="20"/>
      <c r="W467" s="17"/>
      <c r="X467" s="17"/>
      <c r="Y467" s="17"/>
      <c r="Z467" s="20"/>
      <c r="AD467" s="17"/>
    </row>
    <row r="468" spans="11:30" ht="56" customHeight="1" x14ac:dyDescent="0.15">
      <c r="K468" s="17"/>
      <c r="M468" s="18"/>
      <c r="N468" s="18"/>
      <c r="O468" s="19"/>
      <c r="P468" s="20"/>
      <c r="W468" s="17"/>
      <c r="X468" s="17"/>
      <c r="Y468" s="17"/>
      <c r="Z468" s="20"/>
      <c r="AD468" s="17"/>
    </row>
    <row r="469" spans="11:30" ht="56" customHeight="1" x14ac:dyDescent="0.15">
      <c r="K469" s="17"/>
      <c r="M469" s="18"/>
      <c r="N469" s="18"/>
      <c r="O469" s="19"/>
      <c r="P469" s="20"/>
      <c r="W469" s="17"/>
      <c r="X469" s="17"/>
      <c r="Y469" s="17"/>
      <c r="Z469" s="20"/>
      <c r="AD469" s="17"/>
    </row>
    <row r="470" spans="11:30" ht="56" customHeight="1" x14ac:dyDescent="0.15">
      <c r="K470" s="17"/>
      <c r="M470" s="18"/>
      <c r="N470" s="18"/>
      <c r="O470" s="19"/>
      <c r="P470" s="20"/>
      <c r="W470" s="17"/>
      <c r="X470" s="17"/>
      <c r="Y470" s="17"/>
      <c r="Z470" s="20"/>
      <c r="AD470" s="17"/>
    </row>
    <row r="471" spans="11:30" ht="56" customHeight="1" x14ac:dyDescent="0.15">
      <c r="K471" s="17"/>
      <c r="M471" s="18"/>
      <c r="N471" s="18"/>
      <c r="O471" s="19"/>
      <c r="P471" s="20"/>
      <c r="W471" s="17"/>
      <c r="X471" s="17"/>
      <c r="Y471" s="17"/>
      <c r="Z471" s="20"/>
      <c r="AD471" s="17"/>
    </row>
    <row r="472" spans="11:30" ht="56" customHeight="1" x14ac:dyDescent="0.15">
      <c r="K472" s="17"/>
      <c r="M472" s="18"/>
      <c r="N472" s="18"/>
      <c r="O472" s="19"/>
      <c r="P472" s="20"/>
      <c r="W472" s="17"/>
      <c r="X472" s="17"/>
      <c r="Y472" s="17"/>
      <c r="Z472" s="20"/>
      <c r="AD472" s="17"/>
    </row>
    <row r="473" spans="11:30" ht="56" customHeight="1" x14ac:dyDescent="0.15">
      <c r="K473" s="17"/>
      <c r="M473" s="18"/>
      <c r="N473" s="18"/>
      <c r="O473" s="19"/>
      <c r="P473" s="20"/>
      <c r="W473" s="17"/>
      <c r="X473" s="17"/>
      <c r="Y473" s="17"/>
      <c r="Z473" s="20"/>
      <c r="AD473" s="17"/>
    </row>
    <row r="474" spans="11:30" ht="56" customHeight="1" x14ac:dyDescent="0.15">
      <c r="K474" s="17"/>
      <c r="M474" s="18"/>
      <c r="N474" s="18"/>
      <c r="O474" s="19"/>
      <c r="P474" s="20"/>
      <c r="W474" s="17"/>
      <c r="X474" s="17"/>
      <c r="Y474" s="17"/>
      <c r="Z474" s="20"/>
      <c r="AD474" s="17"/>
    </row>
    <row r="475" spans="11:30" ht="56" customHeight="1" x14ac:dyDescent="0.15">
      <c r="K475" s="17"/>
      <c r="M475" s="18"/>
      <c r="N475" s="18"/>
      <c r="O475" s="19"/>
      <c r="P475" s="20"/>
      <c r="W475" s="17"/>
      <c r="X475" s="17"/>
      <c r="Y475" s="17"/>
      <c r="Z475" s="20"/>
      <c r="AD475" s="17"/>
    </row>
    <row r="476" spans="11:30" ht="56" customHeight="1" x14ac:dyDescent="0.15">
      <c r="K476" s="17"/>
      <c r="M476" s="18"/>
      <c r="N476" s="18"/>
      <c r="O476" s="19"/>
      <c r="P476" s="20"/>
      <c r="W476" s="17"/>
      <c r="X476" s="17"/>
      <c r="Y476" s="17"/>
      <c r="Z476" s="20"/>
      <c r="AD476" s="17"/>
    </row>
    <row r="477" spans="11:30" ht="56" customHeight="1" x14ac:dyDescent="0.15">
      <c r="K477" s="17"/>
      <c r="M477" s="18"/>
      <c r="N477" s="18"/>
      <c r="O477" s="19"/>
      <c r="P477" s="20"/>
      <c r="W477" s="17"/>
      <c r="X477" s="17"/>
      <c r="Y477" s="17"/>
      <c r="Z477" s="20"/>
      <c r="AD477" s="17"/>
    </row>
    <row r="478" spans="11:30" ht="56" customHeight="1" x14ac:dyDescent="0.15">
      <c r="K478" s="17"/>
      <c r="M478" s="18"/>
      <c r="N478" s="18"/>
      <c r="O478" s="19"/>
      <c r="P478" s="20"/>
      <c r="W478" s="17"/>
      <c r="X478" s="17"/>
      <c r="Y478" s="17"/>
      <c r="Z478" s="20"/>
      <c r="AD478" s="17"/>
    </row>
    <row r="479" spans="11:30" ht="56" customHeight="1" x14ac:dyDescent="0.15">
      <c r="K479" s="17"/>
      <c r="M479" s="18"/>
      <c r="N479" s="18"/>
      <c r="O479" s="19"/>
      <c r="P479" s="20"/>
      <c r="W479" s="17"/>
      <c r="X479" s="17"/>
      <c r="Y479" s="17"/>
      <c r="Z479" s="20"/>
      <c r="AD479" s="17"/>
    </row>
    <row r="480" spans="11:30" ht="56" customHeight="1" x14ac:dyDescent="0.15">
      <c r="K480" s="17"/>
      <c r="M480" s="18"/>
      <c r="N480" s="18"/>
      <c r="O480" s="19"/>
      <c r="P480" s="20"/>
      <c r="W480" s="17"/>
      <c r="X480" s="17"/>
      <c r="Y480" s="17"/>
      <c r="Z480" s="20"/>
      <c r="AD480" s="17"/>
    </row>
    <row r="481" spans="11:30" ht="56" customHeight="1" x14ac:dyDescent="0.15">
      <c r="K481" s="17"/>
      <c r="M481" s="18"/>
      <c r="N481" s="18"/>
      <c r="O481" s="19"/>
      <c r="P481" s="20"/>
      <c r="W481" s="17"/>
      <c r="X481" s="17"/>
      <c r="Y481" s="17"/>
      <c r="Z481" s="20"/>
      <c r="AD481" s="17"/>
    </row>
    <row r="482" spans="11:30" ht="56" customHeight="1" x14ac:dyDescent="0.15">
      <c r="K482" s="17"/>
      <c r="M482" s="18"/>
      <c r="N482" s="18"/>
      <c r="O482" s="19"/>
      <c r="P482" s="20"/>
      <c r="W482" s="17"/>
      <c r="X482" s="17"/>
      <c r="Y482" s="17"/>
      <c r="Z482" s="20"/>
      <c r="AD482" s="17"/>
    </row>
    <row r="483" spans="11:30" ht="56" customHeight="1" x14ac:dyDescent="0.15">
      <c r="K483" s="17"/>
      <c r="M483" s="18"/>
      <c r="N483" s="18"/>
      <c r="O483" s="19"/>
      <c r="P483" s="20"/>
      <c r="W483" s="17"/>
      <c r="X483" s="17"/>
      <c r="Y483" s="17"/>
      <c r="Z483" s="20"/>
      <c r="AD483" s="17"/>
    </row>
    <row r="484" spans="11:30" ht="56" customHeight="1" x14ac:dyDescent="0.15">
      <c r="K484" s="17"/>
      <c r="M484" s="18"/>
      <c r="N484" s="18"/>
      <c r="O484" s="19"/>
      <c r="P484" s="20"/>
      <c r="W484" s="17"/>
      <c r="X484" s="17"/>
      <c r="Y484" s="17"/>
      <c r="Z484" s="20"/>
      <c r="AD484" s="17"/>
    </row>
    <row r="485" spans="11:30" ht="56" customHeight="1" x14ac:dyDescent="0.15">
      <c r="K485" s="17"/>
      <c r="M485" s="18"/>
      <c r="N485" s="18"/>
      <c r="O485" s="19"/>
      <c r="P485" s="20"/>
      <c r="W485" s="17"/>
      <c r="X485" s="17"/>
      <c r="Y485" s="17"/>
      <c r="Z485" s="20"/>
      <c r="AD485" s="17"/>
    </row>
    <row r="486" spans="11:30" ht="56" customHeight="1" x14ac:dyDescent="0.15">
      <c r="K486" s="17"/>
      <c r="M486" s="18"/>
      <c r="N486" s="18"/>
      <c r="O486" s="19"/>
      <c r="P486" s="20"/>
      <c r="W486" s="17"/>
      <c r="X486" s="17"/>
      <c r="Y486" s="17"/>
      <c r="Z486" s="20"/>
      <c r="AD486" s="17"/>
    </row>
    <row r="487" spans="11:30" ht="56" customHeight="1" x14ac:dyDescent="0.15">
      <c r="K487" s="17"/>
      <c r="M487" s="18"/>
      <c r="N487" s="18"/>
      <c r="O487" s="19"/>
      <c r="P487" s="20"/>
      <c r="W487" s="17"/>
      <c r="X487" s="17"/>
      <c r="Y487" s="17"/>
      <c r="Z487" s="20"/>
      <c r="AD487" s="17"/>
    </row>
    <row r="488" spans="11:30" ht="56" customHeight="1" x14ac:dyDescent="0.15">
      <c r="K488" s="17"/>
      <c r="M488" s="18"/>
      <c r="N488" s="18"/>
      <c r="O488" s="19"/>
      <c r="P488" s="20"/>
      <c r="W488" s="17"/>
      <c r="X488" s="17"/>
      <c r="Y488" s="17"/>
      <c r="Z488" s="20"/>
      <c r="AD488" s="17"/>
    </row>
    <row r="489" spans="11:30" ht="56" customHeight="1" x14ac:dyDescent="0.15">
      <c r="K489" s="17"/>
      <c r="M489" s="18"/>
      <c r="N489" s="18"/>
      <c r="O489" s="19"/>
      <c r="P489" s="20"/>
      <c r="W489" s="17"/>
      <c r="X489" s="17"/>
      <c r="Y489" s="17"/>
      <c r="Z489" s="20"/>
      <c r="AD489" s="17"/>
    </row>
    <row r="490" spans="11:30" ht="56" customHeight="1" x14ac:dyDescent="0.15">
      <c r="K490" s="17"/>
      <c r="M490" s="18"/>
      <c r="N490" s="18"/>
      <c r="O490" s="19"/>
      <c r="P490" s="20"/>
      <c r="W490" s="17"/>
      <c r="X490" s="17"/>
      <c r="Y490" s="17"/>
      <c r="Z490" s="20"/>
      <c r="AD490" s="17"/>
    </row>
    <row r="491" spans="11:30" ht="56" customHeight="1" x14ac:dyDescent="0.15">
      <c r="K491" s="17"/>
      <c r="M491" s="18"/>
      <c r="N491" s="18"/>
      <c r="O491" s="19"/>
      <c r="P491" s="20"/>
      <c r="W491" s="17"/>
      <c r="X491" s="17"/>
      <c r="Y491" s="17"/>
      <c r="Z491" s="20"/>
      <c r="AD491" s="17"/>
    </row>
    <row r="492" spans="11:30" ht="56" customHeight="1" x14ac:dyDescent="0.15">
      <c r="K492" s="17"/>
      <c r="M492" s="18"/>
      <c r="N492" s="18"/>
      <c r="O492" s="19"/>
      <c r="P492" s="20"/>
      <c r="W492" s="17"/>
      <c r="X492" s="17"/>
      <c r="Y492" s="17"/>
      <c r="Z492" s="20"/>
      <c r="AD492" s="17"/>
    </row>
    <row r="493" spans="11:30" ht="56" customHeight="1" x14ac:dyDescent="0.15">
      <c r="K493" s="17"/>
      <c r="M493" s="18"/>
      <c r="N493" s="18"/>
      <c r="O493" s="19"/>
      <c r="P493" s="20"/>
      <c r="W493" s="17"/>
      <c r="X493" s="17"/>
      <c r="Y493" s="17"/>
      <c r="Z493" s="20"/>
      <c r="AD493" s="17"/>
    </row>
    <row r="494" spans="11:30" ht="56" customHeight="1" x14ac:dyDescent="0.15">
      <c r="K494" s="17"/>
      <c r="M494" s="18"/>
      <c r="N494" s="18"/>
      <c r="O494" s="19"/>
      <c r="P494" s="20"/>
      <c r="W494" s="17"/>
      <c r="X494" s="17"/>
      <c r="Y494" s="17"/>
      <c r="Z494" s="20"/>
      <c r="AD494" s="17"/>
    </row>
    <row r="495" spans="11:30" ht="56" customHeight="1" x14ac:dyDescent="0.15">
      <c r="K495" s="17"/>
      <c r="M495" s="18"/>
      <c r="N495" s="18"/>
      <c r="O495" s="19"/>
      <c r="P495" s="20"/>
      <c r="W495" s="17"/>
      <c r="X495" s="17"/>
      <c r="Y495" s="17"/>
      <c r="Z495" s="20"/>
      <c r="AD495" s="17"/>
    </row>
    <row r="496" spans="11:30" ht="56" customHeight="1" x14ac:dyDescent="0.15">
      <c r="K496" s="17"/>
      <c r="M496" s="18"/>
      <c r="N496" s="18"/>
      <c r="O496" s="19"/>
      <c r="P496" s="20"/>
      <c r="W496" s="17"/>
      <c r="X496" s="17"/>
      <c r="Y496" s="17"/>
      <c r="Z496" s="20"/>
      <c r="AD496" s="17"/>
    </row>
    <row r="497" spans="11:30" ht="56" customHeight="1" x14ac:dyDescent="0.15">
      <c r="K497" s="17"/>
      <c r="M497" s="18"/>
      <c r="N497" s="18"/>
      <c r="O497" s="19"/>
      <c r="P497" s="20"/>
      <c r="W497" s="17"/>
      <c r="X497" s="17"/>
      <c r="Y497" s="17"/>
      <c r="Z497" s="20"/>
      <c r="AD497" s="17"/>
    </row>
    <row r="498" spans="11:30" ht="56" customHeight="1" x14ac:dyDescent="0.15">
      <c r="K498" s="17"/>
      <c r="M498" s="18"/>
      <c r="N498" s="18"/>
      <c r="O498" s="19"/>
      <c r="P498" s="20"/>
      <c r="W498" s="17"/>
      <c r="X498" s="17"/>
      <c r="Y498" s="17"/>
      <c r="Z498" s="20"/>
      <c r="AD498" s="17"/>
    </row>
    <row r="499" spans="11:30" ht="56" customHeight="1" x14ac:dyDescent="0.15">
      <c r="K499" s="17"/>
      <c r="M499" s="18"/>
      <c r="N499" s="18"/>
      <c r="O499" s="19"/>
      <c r="P499" s="20"/>
      <c r="W499" s="17"/>
      <c r="X499" s="17"/>
      <c r="Y499" s="17"/>
      <c r="Z499" s="20"/>
      <c r="AD499" s="17"/>
    </row>
    <row r="500" spans="11:30" ht="56" customHeight="1" x14ac:dyDescent="0.15">
      <c r="K500" s="17"/>
      <c r="M500" s="18"/>
      <c r="N500" s="18"/>
      <c r="O500" s="19"/>
      <c r="P500" s="20"/>
      <c r="W500" s="17"/>
      <c r="X500" s="17"/>
      <c r="Y500" s="17"/>
      <c r="Z500" s="20"/>
      <c r="AD500" s="17"/>
    </row>
    <row r="501" spans="11:30" ht="56" customHeight="1" x14ac:dyDescent="0.15">
      <c r="K501" s="17"/>
      <c r="M501" s="18"/>
      <c r="N501" s="18"/>
      <c r="O501" s="19"/>
      <c r="P501" s="20"/>
      <c r="W501" s="17"/>
      <c r="X501" s="17"/>
      <c r="Y501" s="17"/>
      <c r="Z501" s="20"/>
      <c r="AD501" s="17"/>
    </row>
    <row r="502" spans="11:30" ht="56" customHeight="1" x14ac:dyDescent="0.15">
      <c r="K502" s="17"/>
      <c r="M502" s="18"/>
      <c r="N502" s="18"/>
      <c r="O502" s="19"/>
      <c r="P502" s="20"/>
      <c r="W502" s="17"/>
      <c r="X502" s="17"/>
      <c r="Y502" s="17"/>
      <c r="Z502" s="20"/>
      <c r="AD502" s="17"/>
    </row>
    <row r="503" spans="11:30" ht="56" customHeight="1" x14ac:dyDescent="0.15">
      <c r="K503" s="17"/>
      <c r="M503" s="18"/>
      <c r="N503" s="18"/>
      <c r="O503" s="19"/>
      <c r="P503" s="20"/>
      <c r="W503" s="17"/>
      <c r="X503" s="17"/>
      <c r="Y503" s="17"/>
      <c r="Z503" s="20"/>
      <c r="AD503" s="17"/>
    </row>
    <row r="504" spans="11:30" ht="56" customHeight="1" x14ac:dyDescent="0.15">
      <c r="K504" s="17"/>
      <c r="M504" s="18"/>
      <c r="N504" s="18"/>
      <c r="O504" s="19"/>
      <c r="P504" s="20"/>
      <c r="W504" s="17"/>
      <c r="X504" s="17"/>
      <c r="Y504" s="17"/>
      <c r="Z504" s="20"/>
      <c r="AD504" s="17"/>
    </row>
    <row r="505" spans="11:30" ht="56" customHeight="1" x14ac:dyDescent="0.15">
      <c r="K505" s="17"/>
      <c r="M505" s="18"/>
      <c r="N505" s="18"/>
      <c r="O505" s="19"/>
      <c r="P505" s="20"/>
      <c r="W505" s="17"/>
      <c r="X505" s="17"/>
      <c r="Y505" s="17"/>
      <c r="Z505" s="20"/>
      <c r="AD505" s="17"/>
    </row>
    <row r="506" spans="11:30" ht="56" customHeight="1" x14ac:dyDescent="0.15">
      <c r="K506" s="17"/>
      <c r="M506" s="18"/>
      <c r="N506" s="18"/>
      <c r="O506" s="19"/>
      <c r="P506" s="20"/>
      <c r="W506" s="17"/>
      <c r="X506" s="17"/>
      <c r="Y506" s="17"/>
      <c r="Z506" s="20"/>
      <c r="AD506" s="17"/>
    </row>
    <row r="507" spans="11:30" ht="56" customHeight="1" x14ac:dyDescent="0.15">
      <c r="K507" s="17"/>
      <c r="M507" s="18"/>
      <c r="N507" s="18"/>
      <c r="O507" s="19"/>
      <c r="P507" s="20"/>
      <c r="W507" s="17"/>
      <c r="X507" s="17"/>
      <c r="Y507" s="17"/>
      <c r="Z507" s="20"/>
      <c r="AD507" s="17"/>
    </row>
    <row r="508" spans="11:30" ht="56" customHeight="1" x14ac:dyDescent="0.15">
      <c r="K508" s="17"/>
      <c r="M508" s="18"/>
      <c r="N508" s="18"/>
      <c r="O508" s="19"/>
      <c r="P508" s="20"/>
      <c r="W508" s="17"/>
      <c r="X508" s="17"/>
      <c r="Y508" s="17"/>
      <c r="Z508" s="20"/>
      <c r="AD508" s="17"/>
    </row>
    <row r="509" spans="11:30" ht="56" customHeight="1" x14ac:dyDescent="0.15">
      <c r="K509" s="17"/>
      <c r="M509" s="18"/>
      <c r="N509" s="18"/>
      <c r="O509" s="19"/>
      <c r="P509" s="20"/>
      <c r="W509" s="17"/>
      <c r="X509" s="17"/>
      <c r="Y509" s="17"/>
      <c r="Z509" s="20"/>
      <c r="AD509" s="17"/>
    </row>
    <row r="510" spans="11:30" ht="56" customHeight="1" x14ac:dyDescent="0.15">
      <c r="K510" s="17"/>
      <c r="M510" s="18"/>
      <c r="N510" s="18"/>
      <c r="O510" s="19"/>
      <c r="P510" s="20"/>
      <c r="W510" s="17"/>
      <c r="X510" s="17"/>
      <c r="Y510" s="17"/>
      <c r="Z510" s="20"/>
      <c r="AD510" s="17"/>
    </row>
    <row r="511" spans="11:30" ht="56" customHeight="1" x14ac:dyDescent="0.15">
      <c r="K511" s="17"/>
      <c r="M511" s="18"/>
      <c r="N511" s="18"/>
      <c r="O511" s="19"/>
      <c r="P511" s="20"/>
      <c r="W511" s="17"/>
      <c r="X511" s="17"/>
      <c r="Y511" s="17"/>
      <c r="Z511" s="20"/>
      <c r="AD511" s="17"/>
    </row>
    <row r="512" spans="11:30" ht="56" customHeight="1" x14ac:dyDescent="0.15">
      <c r="K512" s="17"/>
      <c r="M512" s="18"/>
      <c r="N512" s="18"/>
      <c r="O512" s="19"/>
      <c r="P512" s="20"/>
      <c r="W512" s="17"/>
      <c r="X512" s="17"/>
      <c r="Y512" s="17"/>
      <c r="Z512" s="20"/>
      <c r="AD512" s="17"/>
    </row>
    <row r="513" spans="11:30" ht="56" customHeight="1" x14ac:dyDescent="0.15">
      <c r="K513" s="17"/>
      <c r="M513" s="18"/>
      <c r="N513" s="18"/>
      <c r="O513" s="19"/>
      <c r="P513" s="20"/>
      <c r="W513" s="17"/>
      <c r="X513" s="17"/>
      <c r="Y513" s="17"/>
      <c r="Z513" s="20"/>
      <c r="AD513" s="17"/>
    </row>
    <row r="514" spans="11:30" ht="56" customHeight="1" x14ac:dyDescent="0.15">
      <c r="K514" s="17"/>
      <c r="M514" s="18"/>
      <c r="N514" s="18"/>
      <c r="O514" s="19"/>
      <c r="P514" s="20"/>
      <c r="W514" s="17"/>
      <c r="X514" s="17"/>
      <c r="Y514" s="17"/>
      <c r="Z514" s="20"/>
      <c r="AD514" s="17"/>
    </row>
    <row r="515" spans="11:30" ht="56" customHeight="1" x14ac:dyDescent="0.15">
      <c r="K515" s="17"/>
      <c r="M515" s="18"/>
      <c r="N515" s="18"/>
      <c r="O515" s="19"/>
      <c r="P515" s="20"/>
      <c r="W515" s="17"/>
      <c r="X515" s="17"/>
      <c r="Y515" s="17"/>
      <c r="Z515" s="20"/>
      <c r="AD515" s="17"/>
    </row>
    <row r="516" spans="11:30" ht="56" customHeight="1" x14ac:dyDescent="0.15">
      <c r="K516" s="17"/>
      <c r="M516" s="18"/>
      <c r="N516" s="18"/>
      <c r="O516" s="19"/>
      <c r="P516" s="20"/>
      <c r="W516" s="17"/>
      <c r="X516" s="17"/>
      <c r="Y516" s="17"/>
      <c r="Z516" s="20"/>
      <c r="AD516" s="17"/>
    </row>
    <row r="517" spans="11:30" ht="56" customHeight="1" x14ac:dyDescent="0.15">
      <c r="K517" s="17"/>
      <c r="M517" s="18"/>
      <c r="N517" s="18"/>
      <c r="O517" s="19"/>
      <c r="P517" s="20"/>
      <c r="W517" s="17"/>
      <c r="X517" s="17"/>
      <c r="Y517" s="17"/>
      <c r="Z517" s="20"/>
      <c r="AD517" s="17"/>
    </row>
    <row r="518" spans="11:30" ht="56" customHeight="1" x14ac:dyDescent="0.15">
      <c r="K518" s="17"/>
      <c r="M518" s="18"/>
      <c r="N518" s="18"/>
      <c r="O518" s="19"/>
      <c r="P518" s="20"/>
      <c r="W518" s="17"/>
      <c r="X518" s="17"/>
      <c r="Y518" s="17"/>
      <c r="Z518" s="20"/>
      <c r="AD518" s="17"/>
    </row>
    <row r="519" spans="11:30" ht="56" customHeight="1" x14ac:dyDescent="0.15">
      <c r="K519" s="17"/>
      <c r="M519" s="18"/>
      <c r="N519" s="18"/>
      <c r="O519" s="19"/>
      <c r="P519" s="20"/>
      <c r="W519" s="17"/>
      <c r="X519" s="17"/>
      <c r="Y519" s="17"/>
      <c r="Z519" s="20"/>
      <c r="AD519" s="17"/>
    </row>
    <row r="520" spans="11:30" ht="56" customHeight="1" x14ac:dyDescent="0.15">
      <c r="K520" s="17"/>
      <c r="M520" s="18"/>
      <c r="N520" s="18"/>
      <c r="O520" s="19"/>
      <c r="P520" s="20"/>
      <c r="W520" s="17"/>
      <c r="X520" s="17"/>
      <c r="Y520" s="17"/>
      <c r="Z520" s="20"/>
      <c r="AD520" s="17"/>
    </row>
    <row r="521" spans="11:30" ht="56" customHeight="1" x14ac:dyDescent="0.15">
      <c r="K521" s="17"/>
      <c r="M521" s="18"/>
      <c r="N521" s="18"/>
      <c r="O521" s="19"/>
      <c r="P521" s="20"/>
      <c r="W521" s="17"/>
      <c r="X521" s="17"/>
      <c r="Y521" s="17"/>
      <c r="Z521" s="20"/>
      <c r="AD521" s="17"/>
    </row>
    <row r="522" spans="11:30" ht="56" customHeight="1" x14ac:dyDescent="0.15">
      <c r="K522" s="17"/>
      <c r="M522" s="18"/>
      <c r="N522" s="18"/>
      <c r="O522" s="19"/>
      <c r="P522" s="20"/>
      <c r="W522" s="17"/>
      <c r="X522" s="17"/>
      <c r="Y522" s="17"/>
      <c r="Z522" s="20"/>
      <c r="AD522" s="17"/>
    </row>
    <row r="523" spans="11:30" ht="56" customHeight="1" x14ac:dyDescent="0.15">
      <c r="K523" s="17"/>
      <c r="M523" s="18"/>
      <c r="N523" s="18"/>
      <c r="O523" s="19"/>
      <c r="P523" s="20"/>
      <c r="W523" s="17"/>
      <c r="X523" s="17"/>
      <c r="Y523" s="17"/>
      <c r="Z523" s="20"/>
      <c r="AD523" s="17"/>
    </row>
    <row r="524" spans="11:30" ht="56" customHeight="1" x14ac:dyDescent="0.15">
      <c r="K524" s="17"/>
      <c r="M524" s="18"/>
      <c r="N524" s="18"/>
      <c r="O524" s="19"/>
      <c r="P524" s="20"/>
      <c r="W524" s="17"/>
      <c r="X524" s="17"/>
      <c r="Y524" s="17"/>
      <c r="Z524" s="20"/>
      <c r="AD524" s="17"/>
    </row>
    <row r="525" spans="11:30" ht="56" customHeight="1" x14ac:dyDescent="0.15">
      <c r="K525" s="17"/>
      <c r="M525" s="18"/>
      <c r="N525" s="18"/>
      <c r="O525" s="19"/>
      <c r="P525" s="20"/>
      <c r="W525" s="17"/>
      <c r="X525" s="17"/>
      <c r="Y525" s="17"/>
      <c r="Z525" s="20"/>
      <c r="AD525" s="17"/>
    </row>
    <row r="526" spans="11:30" ht="56" customHeight="1" x14ac:dyDescent="0.15">
      <c r="K526" s="17"/>
      <c r="M526" s="18"/>
      <c r="N526" s="18"/>
      <c r="O526" s="19"/>
      <c r="P526" s="20"/>
      <c r="W526" s="17"/>
      <c r="X526" s="17"/>
      <c r="Y526" s="17"/>
      <c r="Z526" s="20"/>
      <c r="AD526" s="17"/>
    </row>
    <row r="527" spans="11:30" ht="56" customHeight="1" x14ac:dyDescent="0.15">
      <c r="K527" s="17"/>
      <c r="M527" s="18"/>
      <c r="N527" s="18"/>
      <c r="O527" s="19"/>
      <c r="P527" s="20"/>
      <c r="W527" s="17"/>
      <c r="X527" s="17"/>
      <c r="Y527" s="17"/>
      <c r="Z527" s="20"/>
      <c r="AD527" s="17"/>
    </row>
    <row r="528" spans="11:30" ht="56" customHeight="1" x14ac:dyDescent="0.15">
      <c r="K528" s="17"/>
      <c r="M528" s="18"/>
      <c r="N528" s="18"/>
      <c r="O528" s="19"/>
      <c r="P528" s="20"/>
      <c r="W528" s="17"/>
      <c r="X528" s="17"/>
      <c r="Y528" s="17"/>
      <c r="Z528" s="20"/>
      <c r="AD528" s="17"/>
    </row>
    <row r="529" spans="11:30" ht="56" customHeight="1" x14ac:dyDescent="0.15">
      <c r="K529" s="17"/>
      <c r="M529" s="18"/>
      <c r="N529" s="18"/>
      <c r="O529" s="19"/>
      <c r="P529" s="20"/>
      <c r="W529" s="17"/>
      <c r="X529" s="17"/>
      <c r="Y529" s="17"/>
      <c r="Z529" s="20"/>
      <c r="AD529" s="17"/>
    </row>
    <row r="530" spans="11:30" ht="56" customHeight="1" x14ac:dyDescent="0.15">
      <c r="K530" s="17"/>
      <c r="M530" s="18"/>
      <c r="N530" s="18"/>
      <c r="O530" s="19"/>
      <c r="P530" s="20"/>
      <c r="W530" s="17"/>
      <c r="X530" s="17"/>
      <c r="Y530" s="17"/>
      <c r="Z530" s="20"/>
      <c r="AD530" s="17"/>
    </row>
    <row r="531" spans="11:30" ht="56" customHeight="1" x14ac:dyDescent="0.15">
      <c r="K531" s="17"/>
      <c r="M531" s="18"/>
      <c r="N531" s="18"/>
      <c r="O531" s="19"/>
      <c r="P531" s="20"/>
      <c r="W531" s="17"/>
      <c r="X531" s="17"/>
      <c r="Y531" s="17"/>
      <c r="Z531" s="20"/>
      <c r="AD531" s="17"/>
    </row>
    <row r="532" spans="11:30" ht="56" customHeight="1" x14ac:dyDescent="0.15">
      <c r="K532" s="17"/>
      <c r="M532" s="18"/>
      <c r="N532" s="18"/>
      <c r="O532" s="19"/>
      <c r="P532" s="20"/>
      <c r="W532" s="17"/>
      <c r="X532" s="17"/>
      <c r="Y532" s="17"/>
      <c r="Z532" s="20"/>
      <c r="AD532" s="17"/>
    </row>
    <row r="533" spans="11:30" ht="56" customHeight="1" x14ac:dyDescent="0.15">
      <c r="K533" s="17"/>
      <c r="M533" s="18"/>
      <c r="N533" s="18"/>
      <c r="O533" s="19"/>
      <c r="P533" s="20"/>
      <c r="W533" s="17"/>
      <c r="X533" s="17"/>
      <c r="Y533" s="17"/>
      <c r="Z533" s="20"/>
      <c r="AD533" s="17"/>
    </row>
    <row r="534" spans="11:30" ht="56" customHeight="1" x14ac:dyDescent="0.15">
      <c r="K534" s="17"/>
      <c r="M534" s="18"/>
      <c r="N534" s="18"/>
      <c r="O534" s="19"/>
      <c r="P534" s="20"/>
      <c r="W534" s="17"/>
      <c r="X534" s="17"/>
      <c r="Y534" s="17"/>
      <c r="Z534" s="20"/>
      <c r="AD534" s="17"/>
    </row>
    <row r="535" spans="11:30" ht="56" customHeight="1" x14ac:dyDescent="0.15">
      <c r="K535" s="17"/>
      <c r="M535" s="18"/>
      <c r="N535" s="18"/>
      <c r="O535" s="19"/>
      <c r="P535" s="20"/>
      <c r="W535" s="17"/>
      <c r="X535" s="17"/>
      <c r="Y535" s="17"/>
      <c r="Z535" s="20"/>
      <c r="AD535" s="17"/>
    </row>
    <row r="536" spans="11:30" ht="56" customHeight="1" x14ac:dyDescent="0.15">
      <c r="K536" s="17"/>
      <c r="M536" s="18"/>
      <c r="N536" s="18"/>
      <c r="O536" s="19"/>
      <c r="P536" s="20"/>
      <c r="W536" s="17"/>
      <c r="X536" s="17"/>
      <c r="Y536" s="17"/>
      <c r="Z536" s="20"/>
      <c r="AD536" s="17"/>
    </row>
    <row r="537" spans="11:30" ht="56" customHeight="1" x14ac:dyDescent="0.15">
      <c r="K537" s="17"/>
      <c r="M537" s="18"/>
      <c r="N537" s="18"/>
      <c r="O537" s="19"/>
      <c r="P537" s="20"/>
      <c r="W537" s="17"/>
      <c r="X537" s="17"/>
      <c r="Y537" s="17"/>
      <c r="Z537" s="20"/>
      <c r="AD537" s="17"/>
    </row>
    <row r="538" spans="11:30" ht="56" customHeight="1" x14ac:dyDescent="0.15">
      <c r="K538" s="17"/>
      <c r="M538" s="18"/>
      <c r="N538" s="18"/>
      <c r="O538" s="19"/>
      <c r="P538" s="20"/>
      <c r="W538" s="17"/>
      <c r="X538" s="17"/>
      <c r="Y538" s="17"/>
      <c r="Z538" s="20"/>
      <c r="AD538" s="17"/>
    </row>
    <row r="539" spans="11:30" ht="56" customHeight="1" x14ac:dyDescent="0.15">
      <c r="K539" s="17"/>
      <c r="M539" s="18"/>
      <c r="N539" s="18"/>
      <c r="O539" s="19"/>
      <c r="P539" s="20"/>
      <c r="W539" s="17"/>
      <c r="X539" s="17"/>
      <c r="Y539" s="17"/>
      <c r="Z539" s="20"/>
      <c r="AD539" s="17"/>
    </row>
    <row r="540" spans="11:30" ht="56" customHeight="1" x14ac:dyDescent="0.15">
      <c r="K540" s="17"/>
      <c r="M540" s="18"/>
      <c r="N540" s="18"/>
      <c r="O540" s="19"/>
      <c r="P540" s="20"/>
      <c r="W540" s="17"/>
      <c r="X540" s="17"/>
      <c r="Y540" s="17"/>
      <c r="Z540" s="20"/>
      <c r="AD540" s="17"/>
    </row>
    <row r="541" spans="11:30" ht="56" customHeight="1" x14ac:dyDescent="0.15">
      <c r="K541" s="17"/>
      <c r="M541" s="18"/>
      <c r="N541" s="18"/>
      <c r="O541" s="19"/>
      <c r="P541" s="20"/>
      <c r="W541" s="17"/>
      <c r="X541" s="17"/>
      <c r="Y541" s="17"/>
      <c r="Z541" s="20"/>
      <c r="AD541" s="17"/>
    </row>
    <row r="542" spans="11:30" ht="56" customHeight="1" x14ac:dyDescent="0.15">
      <c r="K542" s="17"/>
      <c r="M542" s="18"/>
      <c r="N542" s="18"/>
      <c r="O542" s="19"/>
      <c r="P542" s="20"/>
      <c r="W542" s="17"/>
      <c r="X542" s="17"/>
      <c r="Y542" s="17"/>
      <c r="Z542" s="20"/>
      <c r="AD542" s="17"/>
    </row>
    <row r="543" spans="11:30" ht="56" customHeight="1" x14ac:dyDescent="0.15">
      <c r="K543" s="17"/>
      <c r="M543" s="18"/>
      <c r="N543" s="18"/>
      <c r="O543" s="19"/>
      <c r="P543" s="20"/>
      <c r="W543" s="17"/>
      <c r="X543" s="17"/>
      <c r="Y543" s="17"/>
      <c r="Z543" s="20"/>
      <c r="AD543" s="17"/>
    </row>
    <row r="544" spans="11:30" ht="56" customHeight="1" x14ac:dyDescent="0.15">
      <c r="K544" s="17"/>
      <c r="M544" s="18"/>
      <c r="N544" s="18"/>
      <c r="O544" s="19"/>
      <c r="P544" s="20"/>
      <c r="W544" s="17"/>
      <c r="X544" s="17"/>
      <c r="Y544" s="17"/>
      <c r="Z544" s="20"/>
      <c r="AD544" s="17"/>
    </row>
    <row r="545" spans="11:30" ht="56" customHeight="1" x14ac:dyDescent="0.15">
      <c r="K545" s="17"/>
      <c r="M545" s="18"/>
      <c r="N545" s="18"/>
      <c r="O545" s="19"/>
      <c r="P545" s="20"/>
      <c r="W545" s="17"/>
      <c r="X545" s="17"/>
      <c r="Y545" s="17"/>
      <c r="Z545" s="20"/>
      <c r="AD545" s="17"/>
    </row>
    <row r="546" spans="11:30" ht="56" customHeight="1" x14ac:dyDescent="0.15">
      <c r="K546" s="17"/>
      <c r="M546" s="18"/>
      <c r="N546" s="18"/>
      <c r="O546" s="19"/>
      <c r="P546" s="20"/>
      <c r="W546" s="17"/>
      <c r="X546" s="17"/>
      <c r="Y546" s="17"/>
      <c r="Z546" s="20"/>
      <c r="AD546" s="17"/>
    </row>
    <row r="547" spans="11:30" ht="56" customHeight="1" x14ac:dyDescent="0.15">
      <c r="K547" s="17"/>
      <c r="M547" s="18"/>
      <c r="N547" s="18"/>
      <c r="O547" s="19"/>
      <c r="P547" s="20"/>
      <c r="W547" s="17"/>
      <c r="X547" s="17"/>
      <c r="Y547" s="17"/>
      <c r="Z547" s="20"/>
      <c r="AD547" s="17"/>
    </row>
    <row r="548" spans="11:30" ht="56" customHeight="1" x14ac:dyDescent="0.15">
      <c r="K548" s="17"/>
      <c r="M548" s="18"/>
      <c r="N548" s="18"/>
      <c r="O548" s="19"/>
      <c r="P548" s="20"/>
      <c r="W548" s="17"/>
      <c r="X548" s="17"/>
      <c r="Y548" s="17"/>
      <c r="Z548" s="20"/>
      <c r="AD548" s="17"/>
    </row>
    <row r="549" spans="11:30" ht="56" customHeight="1" x14ac:dyDescent="0.15">
      <c r="K549" s="17"/>
      <c r="M549" s="18"/>
      <c r="N549" s="18"/>
      <c r="O549" s="19"/>
      <c r="P549" s="20"/>
      <c r="W549" s="17"/>
      <c r="X549" s="17"/>
      <c r="Y549" s="17"/>
      <c r="Z549" s="20"/>
      <c r="AD549" s="17"/>
    </row>
    <row r="550" spans="11:30" ht="56" customHeight="1" x14ac:dyDescent="0.15">
      <c r="K550" s="17"/>
      <c r="M550" s="18"/>
      <c r="N550" s="18"/>
      <c r="O550" s="19"/>
      <c r="P550" s="20"/>
      <c r="W550" s="17"/>
      <c r="X550" s="17"/>
      <c r="Y550" s="17"/>
      <c r="Z550" s="20"/>
      <c r="AD550" s="17"/>
    </row>
    <row r="551" spans="11:30" ht="56" customHeight="1" x14ac:dyDescent="0.15">
      <c r="K551" s="17"/>
      <c r="M551" s="18"/>
      <c r="N551" s="18"/>
      <c r="O551" s="19"/>
      <c r="P551" s="20"/>
      <c r="W551" s="17"/>
      <c r="X551" s="17"/>
      <c r="Y551" s="17"/>
      <c r="Z551" s="20"/>
      <c r="AD551" s="17"/>
    </row>
    <row r="552" spans="11:30" ht="56" customHeight="1" x14ac:dyDescent="0.15">
      <c r="K552" s="17"/>
      <c r="M552" s="18"/>
      <c r="N552" s="18"/>
      <c r="O552" s="19"/>
      <c r="P552" s="20"/>
      <c r="W552" s="17"/>
      <c r="X552" s="17"/>
      <c r="Y552" s="17"/>
      <c r="Z552" s="20"/>
      <c r="AD552" s="17"/>
    </row>
    <row r="553" spans="11:30" ht="56" customHeight="1" x14ac:dyDescent="0.15">
      <c r="K553" s="17"/>
      <c r="M553" s="18"/>
      <c r="N553" s="18"/>
      <c r="O553" s="19"/>
      <c r="P553" s="20"/>
      <c r="W553" s="17"/>
      <c r="X553" s="17"/>
      <c r="Y553" s="17"/>
      <c r="Z553" s="20"/>
      <c r="AD553" s="17"/>
    </row>
    <row r="554" spans="11:30" ht="56" customHeight="1" x14ac:dyDescent="0.15">
      <c r="K554" s="17"/>
      <c r="M554" s="18"/>
      <c r="N554" s="18"/>
      <c r="O554" s="19"/>
      <c r="P554" s="20"/>
      <c r="W554" s="17"/>
      <c r="X554" s="17"/>
      <c r="Y554" s="17"/>
      <c r="Z554" s="20"/>
      <c r="AD554" s="17"/>
    </row>
    <row r="555" spans="11:30" ht="56" customHeight="1" x14ac:dyDescent="0.15">
      <c r="K555" s="17"/>
      <c r="M555" s="18"/>
      <c r="N555" s="18"/>
      <c r="O555" s="19"/>
      <c r="P555" s="20"/>
      <c r="W555" s="17"/>
      <c r="X555" s="17"/>
      <c r="Y555" s="17"/>
      <c r="Z555" s="20"/>
      <c r="AD555" s="17"/>
    </row>
    <row r="556" spans="11:30" ht="56" customHeight="1" x14ac:dyDescent="0.15">
      <c r="K556" s="17"/>
      <c r="M556" s="18"/>
      <c r="N556" s="18"/>
      <c r="O556" s="19"/>
      <c r="P556" s="20"/>
      <c r="W556" s="17"/>
      <c r="X556" s="17"/>
      <c r="Y556" s="17"/>
      <c r="Z556" s="20"/>
      <c r="AD556" s="17"/>
    </row>
    <row r="557" spans="11:30" ht="56" customHeight="1" x14ac:dyDescent="0.15">
      <c r="K557" s="17"/>
      <c r="M557" s="18"/>
      <c r="N557" s="18"/>
      <c r="O557" s="19"/>
      <c r="P557" s="20"/>
      <c r="W557" s="17"/>
      <c r="X557" s="17"/>
      <c r="Y557" s="17"/>
      <c r="Z557" s="20"/>
      <c r="AD557" s="17"/>
    </row>
    <row r="558" spans="11:30" ht="56" customHeight="1" x14ac:dyDescent="0.15">
      <c r="K558" s="17"/>
      <c r="M558" s="18"/>
      <c r="N558" s="18"/>
      <c r="O558" s="19"/>
      <c r="P558" s="20"/>
      <c r="W558" s="17"/>
      <c r="X558" s="17"/>
      <c r="Y558" s="17"/>
      <c r="Z558" s="20"/>
      <c r="AD558" s="17"/>
    </row>
    <row r="559" spans="11:30" ht="56" customHeight="1" x14ac:dyDescent="0.15">
      <c r="K559" s="17"/>
      <c r="M559" s="18"/>
      <c r="N559" s="18"/>
      <c r="O559" s="19"/>
      <c r="P559" s="20"/>
      <c r="W559" s="17"/>
      <c r="X559" s="17"/>
      <c r="Y559" s="17"/>
      <c r="Z559" s="20"/>
      <c r="AD559" s="17"/>
    </row>
    <row r="560" spans="11:30" ht="56" customHeight="1" x14ac:dyDescent="0.15">
      <c r="K560" s="17"/>
      <c r="M560" s="18"/>
      <c r="N560" s="18"/>
      <c r="O560" s="19"/>
      <c r="P560" s="20"/>
      <c r="W560" s="17"/>
      <c r="X560" s="17"/>
      <c r="Y560" s="17"/>
      <c r="Z560" s="20"/>
      <c r="AD560" s="17"/>
    </row>
    <row r="561" spans="11:30" ht="56" customHeight="1" x14ac:dyDescent="0.15">
      <c r="K561" s="17"/>
      <c r="M561" s="18"/>
      <c r="N561" s="18"/>
      <c r="O561" s="19"/>
      <c r="P561" s="20"/>
      <c r="W561" s="17"/>
      <c r="X561" s="17"/>
      <c r="Y561" s="17"/>
      <c r="Z561" s="20"/>
      <c r="AD561" s="17"/>
    </row>
    <row r="562" spans="11:30" ht="56" customHeight="1" x14ac:dyDescent="0.15">
      <c r="K562" s="17"/>
      <c r="M562" s="18"/>
      <c r="N562" s="18"/>
      <c r="O562" s="19"/>
      <c r="P562" s="20"/>
      <c r="W562" s="17"/>
      <c r="X562" s="17"/>
      <c r="Y562" s="17"/>
      <c r="Z562" s="20"/>
      <c r="AD562" s="17"/>
    </row>
    <row r="563" spans="11:30" ht="56" customHeight="1" x14ac:dyDescent="0.15">
      <c r="K563" s="17"/>
      <c r="M563" s="18"/>
      <c r="N563" s="18"/>
      <c r="O563" s="19"/>
      <c r="P563" s="20"/>
      <c r="W563" s="17"/>
      <c r="X563" s="17"/>
      <c r="Y563" s="17"/>
      <c r="Z563" s="20"/>
      <c r="AD563" s="17"/>
    </row>
    <row r="564" spans="11:30" ht="56" customHeight="1" x14ac:dyDescent="0.15">
      <c r="K564" s="17"/>
      <c r="M564" s="18"/>
      <c r="N564" s="18"/>
      <c r="O564" s="19"/>
      <c r="P564" s="20"/>
      <c r="W564" s="17"/>
      <c r="X564" s="17"/>
      <c r="Y564" s="17"/>
      <c r="Z564" s="20"/>
      <c r="AD564" s="17"/>
    </row>
    <row r="565" spans="11:30" ht="56" customHeight="1" x14ac:dyDescent="0.15">
      <c r="K565" s="17"/>
      <c r="M565" s="18"/>
      <c r="N565" s="18"/>
      <c r="O565" s="19"/>
      <c r="P565" s="20"/>
      <c r="W565" s="17"/>
      <c r="X565" s="17"/>
      <c r="Y565" s="17"/>
      <c r="Z565" s="20"/>
      <c r="AD565" s="17"/>
    </row>
    <row r="566" spans="11:30" ht="56" customHeight="1" x14ac:dyDescent="0.15">
      <c r="K566" s="17"/>
      <c r="M566" s="18"/>
      <c r="N566" s="18"/>
      <c r="O566" s="19"/>
      <c r="P566" s="20"/>
      <c r="W566" s="17"/>
      <c r="X566" s="17"/>
      <c r="Y566" s="17"/>
      <c r="Z566" s="20"/>
      <c r="AD566" s="17"/>
    </row>
    <row r="567" spans="11:30" ht="56" customHeight="1" x14ac:dyDescent="0.15">
      <c r="K567" s="17"/>
      <c r="M567" s="18"/>
      <c r="N567" s="18"/>
      <c r="O567" s="19"/>
      <c r="P567" s="20"/>
      <c r="W567" s="17"/>
      <c r="X567" s="17"/>
      <c r="Y567" s="17"/>
      <c r="Z567" s="20"/>
      <c r="AD567" s="17"/>
    </row>
    <row r="568" spans="11:30" ht="56" customHeight="1" x14ac:dyDescent="0.15">
      <c r="K568" s="17"/>
      <c r="M568" s="18"/>
      <c r="N568" s="18"/>
      <c r="O568" s="19"/>
      <c r="P568" s="20"/>
      <c r="W568" s="17"/>
      <c r="X568" s="17"/>
      <c r="Y568" s="17"/>
      <c r="Z568" s="20"/>
      <c r="AD568" s="17"/>
    </row>
    <row r="569" spans="11:30" ht="56" customHeight="1" x14ac:dyDescent="0.15">
      <c r="K569" s="17"/>
      <c r="M569" s="18"/>
      <c r="N569" s="18"/>
      <c r="O569" s="19"/>
      <c r="P569" s="20"/>
      <c r="W569" s="17"/>
      <c r="X569" s="17"/>
      <c r="Y569" s="17"/>
      <c r="Z569" s="20"/>
      <c r="AD569" s="17"/>
    </row>
    <row r="570" spans="11:30" ht="56" customHeight="1" x14ac:dyDescent="0.15">
      <c r="K570" s="17"/>
      <c r="M570" s="18"/>
      <c r="N570" s="18"/>
      <c r="O570" s="19"/>
      <c r="P570" s="20"/>
      <c r="W570" s="17"/>
      <c r="X570" s="17"/>
      <c r="Y570" s="17"/>
      <c r="Z570" s="20"/>
      <c r="AD570" s="17"/>
    </row>
    <row r="571" spans="11:30" ht="56" customHeight="1" x14ac:dyDescent="0.15">
      <c r="K571" s="17"/>
      <c r="M571" s="18"/>
      <c r="N571" s="18"/>
      <c r="O571" s="19"/>
      <c r="P571" s="20"/>
      <c r="W571" s="17"/>
      <c r="X571" s="17"/>
      <c r="Y571" s="17"/>
      <c r="Z571" s="20"/>
      <c r="AD571" s="17"/>
    </row>
    <row r="572" spans="11:30" ht="56" customHeight="1" x14ac:dyDescent="0.15">
      <c r="K572" s="17"/>
      <c r="M572" s="18"/>
      <c r="N572" s="18"/>
      <c r="O572" s="19"/>
      <c r="P572" s="20"/>
      <c r="W572" s="17"/>
      <c r="X572" s="17"/>
      <c r="Y572" s="17"/>
      <c r="Z572" s="20"/>
      <c r="AD572" s="17"/>
    </row>
    <row r="573" spans="11:30" ht="56" customHeight="1" x14ac:dyDescent="0.15">
      <c r="K573" s="17"/>
      <c r="M573" s="18"/>
      <c r="N573" s="18"/>
      <c r="O573" s="19"/>
      <c r="P573" s="20"/>
      <c r="W573" s="17"/>
      <c r="X573" s="17"/>
      <c r="Y573" s="17"/>
      <c r="Z573" s="20"/>
      <c r="AD573" s="17"/>
    </row>
    <row r="574" spans="11:30" ht="56" customHeight="1" x14ac:dyDescent="0.15">
      <c r="K574" s="17"/>
      <c r="M574" s="18"/>
      <c r="N574" s="18"/>
      <c r="O574" s="19"/>
      <c r="P574" s="20"/>
      <c r="W574" s="17"/>
      <c r="X574" s="17"/>
      <c r="Y574" s="17"/>
      <c r="Z574" s="20"/>
      <c r="AD574" s="17"/>
    </row>
    <row r="575" spans="11:30" ht="56" customHeight="1" x14ac:dyDescent="0.15">
      <c r="K575" s="17"/>
      <c r="M575" s="18"/>
      <c r="N575" s="18"/>
      <c r="O575" s="19"/>
      <c r="P575" s="20"/>
      <c r="W575" s="17"/>
      <c r="X575" s="17"/>
      <c r="Y575" s="17"/>
      <c r="Z575" s="20"/>
      <c r="AD575" s="17"/>
    </row>
    <row r="576" spans="11:30" ht="56" customHeight="1" x14ac:dyDescent="0.15">
      <c r="K576" s="17"/>
      <c r="M576" s="18"/>
      <c r="N576" s="18"/>
      <c r="O576" s="19"/>
      <c r="P576" s="20"/>
      <c r="W576" s="17"/>
      <c r="X576" s="17"/>
      <c r="Y576" s="17"/>
      <c r="Z576" s="20"/>
      <c r="AD576" s="17"/>
    </row>
    <row r="577" spans="11:30" ht="56" customHeight="1" x14ac:dyDescent="0.15">
      <c r="K577" s="17"/>
      <c r="M577" s="18"/>
      <c r="N577" s="18"/>
      <c r="O577" s="19"/>
      <c r="P577" s="20"/>
      <c r="W577" s="17"/>
      <c r="X577" s="17"/>
      <c r="Y577" s="17"/>
      <c r="Z577" s="20"/>
      <c r="AD577" s="17"/>
    </row>
    <row r="578" spans="11:30" ht="56" customHeight="1" x14ac:dyDescent="0.15">
      <c r="K578" s="17"/>
      <c r="M578" s="18"/>
      <c r="N578" s="18"/>
      <c r="O578" s="19"/>
      <c r="P578" s="20"/>
      <c r="W578" s="17"/>
      <c r="X578" s="17"/>
      <c r="Y578" s="17"/>
      <c r="Z578" s="20"/>
      <c r="AD578" s="17"/>
    </row>
    <row r="579" spans="11:30" ht="56" customHeight="1" x14ac:dyDescent="0.15">
      <c r="K579" s="17"/>
      <c r="M579" s="18"/>
      <c r="N579" s="18"/>
      <c r="O579" s="19"/>
      <c r="P579" s="20"/>
      <c r="W579" s="17"/>
      <c r="X579" s="17"/>
      <c r="Y579" s="17"/>
      <c r="Z579" s="20"/>
      <c r="AD579" s="17"/>
    </row>
    <row r="580" spans="11:30" ht="56" customHeight="1" x14ac:dyDescent="0.15">
      <c r="K580" s="17"/>
      <c r="M580" s="18"/>
      <c r="N580" s="18"/>
      <c r="O580" s="19"/>
      <c r="P580" s="20"/>
      <c r="W580" s="17"/>
      <c r="X580" s="17"/>
      <c r="Y580" s="17"/>
      <c r="Z580" s="20"/>
      <c r="AD580" s="17"/>
    </row>
    <row r="581" spans="11:30" ht="56" customHeight="1" x14ac:dyDescent="0.15">
      <c r="K581" s="17"/>
      <c r="M581" s="18"/>
      <c r="N581" s="18"/>
      <c r="O581" s="19"/>
      <c r="P581" s="20"/>
      <c r="W581" s="17"/>
      <c r="X581" s="17"/>
      <c r="Y581" s="17"/>
      <c r="Z581" s="20"/>
      <c r="AD581" s="17"/>
    </row>
    <row r="582" spans="11:30" ht="56" customHeight="1" x14ac:dyDescent="0.15">
      <c r="K582" s="17"/>
      <c r="M582" s="18"/>
      <c r="N582" s="18"/>
      <c r="O582" s="19"/>
      <c r="P582" s="20"/>
      <c r="W582" s="17"/>
      <c r="X582" s="17"/>
      <c r="Y582" s="17"/>
      <c r="Z582" s="20"/>
      <c r="AD582" s="17"/>
    </row>
    <row r="583" spans="11:30" ht="56" customHeight="1" x14ac:dyDescent="0.15">
      <c r="K583" s="17"/>
      <c r="M583" s="18"/>
      <c r="N583" s="18"/>
      <c r="O583" s="19"/>
      <c r="P583" s="20"/>
      <c r="W583" s="17"/>
      <c r="X583" s="17"/>
      <c r="Y583" s="17"/>
      <c r="Z583" s="20"/>
      <c r="AD583" s="17"/>
    </row>
    <row r="584" spans="11:30" ht="56" customHeight="1" x14ac:dyDescent="0.15">
      <c r="K584" s="17"/>
      <c r="M584" s="18"/>
      <c r="N584" s="18"/>
      <c r="O584" s="19"/>
      <c r="P584" s="20"/>
      <c r="W584" s="17"/>
      <c r="X584" s="17"/>
      <c r="Y584" s="17"/>
      <c r="Z584" s="20"/>
      <c r="AD584" s="17"/>
    </row>
    <row r="585" spans="11:30" ht="56" customHeight="1" x14ac:dyDescent="0.15">
      <c r="K585" s="17"/>
      <c r="M585" s="18"/>
      <c r="N585" s="18"/>
      <c r="O585" s="19"/>
      <c r="P585" s="20"/>
      <c r="W585" s="17"/>
      <c r="X585" s="17"/>
      <c r="Y585" s="17"/>
      <c r="Z585" s="20"/>
      <c r="AD585" s="17"/>
    </row>
    <row r="586" spans="11:30" ht="56" customHeight="1" x14ac:dyDescent="0.15">
      <c r="K586" s="17"/>
      <c r="M586" s="18"/>
      <c r="N586" s="18"/>
      <c r="O586" s="19"/>
      <c r="P586" s="20"/>
      <c r="W586" s="17"/>
      <c r="X586" s="17"/>
      <c r="Y586" s="17"/>
      <c r="Z586" s="20"/>
      <c r="AD586" s="17"/>
    </row>
    <row r="587" spans="11:30" ht="56" customHeight="1" x14ac:dyDescent="0.15">
      <c r="K587" s="17"/>
      <c r="M587" s="18"/>
      <c r="N587" s="18"/>
      <c r="O587" s="19"/>
      <c r="P587" s="20"/>
      <c r="W587" s="17"/>
      <c r="X587" s="17"/>
      <c r="Y587" s="17"/>
      <c r="Z587" s="20"/>
      <c r="AD587" s="17"/>
    </row>
    <row r="588" spans="11:30" ht="56" customHeight="1" x14ac:dyDescent="0.15">
      <c r="K588" s="17"/>
      <c r="M588" s="18"/>
      <c r="N588" s="18"/>
      <c r="O588" s="19"/>
      <c r="P588" s="20"/>
      <c r="W588" s="17"/>
      <c r="X588" s="17"/>
      <c r="Y588" s="17"/>
      <c r="Z588" s="20"/>
      <c r="AD588" s="17"/>
    </row>
    <row r="589" spans="11:30" ht="56" customHeight="1" x14ac:dyDescent="0.15">
      <c r="K589" s="17"/>
      <c r="M589" s="18"/>
      <c r="N589" s="18"/>
      <c r="O589" s="19"/>
      <c r="P589" s="20"/>
      <c r="W589" s="17"/>
      <c r="X589" s="17"/>
      <c r="Y589" s="17"/>
      <c r="Z589" s="20"/>
      <c r="AD589" s="17"/>
    </row>
    <row r="590" spans="11:30" ht="56" customHeight="1" x14ac:dyDescent="0.15">
      <c r="K590" s="17"/>
      <c r="M590" s="18"/>
      <c r="N590" s="18"/>
      <c r="O590" s="19"/>
      <c r="P590" s="20"/>
      <c r="W590" s="17"/>
      <c r="X590" s="17"/>
      <c r="Y590" s="17"/>
      <c r="Z590" s="20"/>
      <c r="AD590" s="17"/>
    </row>
    <row r="591" spans="11:30" ht="56" customHeight="1" x14ac:dyDescent="0.15">
      <c r="K591" s="17"/>
      <c r="M591" s="18"/>
      <c r="N591" s="18"/>
      <c r="O591" s="19"/>
      <c r="P591" s="20"/>
      <c r="W591" s="17"/>
      <c r="X591" s="17"/>
      <c r="Y591" s="17"/>
      <c r="Z591" s="20"/>
      <c r="AD591" s="17"/>
    </row>
    <row r="592" spans="11:30" ht="56" customHeight="1" x14ac:dyDescent="0.15">
      <c r="K592" s="17"/>
      <c r="M592" s="18"/>
      <c r="N592" s="18"/>
      <c r="O592" s="19"/>
      <c r="P592" s="20"/>
      <c r="W592" s="17"/>
      <c r="X592" s="17"/>
      <c r="Y592" s="17"/>
      <c r="Z592" s="20"/>
      <c r="AD592" s="17"/>
    </row>
    <row r="593" spans="11:30" ht="56" customHeight="1" x14ac:dyDescent="0.15">
      <c r="K593" s="17"/>
      <c r="M593" s="18"/>
      <c r="N593" s="18"/>
      <c r="O593" s="19"/>
      <c r="P593" s="20"/>
      <c r="W593" s="17"/>
      <c r="X593" s="17"/>
      <c r="Y593" s="17"/>
      <c r="Z593" s="20"/>
      <c r="AD593" s="17"/>
    </row>
    <row r="594" spans="11:30" ht="56" customHeight="1" x14ac:dyDescent="0.15">
      <c r="K594" s="17"/>
      <c r="M594" s="18"/>
      <c r="N594" s="18"/>
      <c r="O594" s="19"/>
      <c r="P594" s="20"/>
      <c r="W594" s="17"/>
      <c r="X594" s="17"/>
      <c r="Y594" s="17"/>
      <c r="Z594" s="20"/>
      <c r="AD594" s="17"/>
    </row>
    <row r="595" spans="11:30" ht="56" customHeight="1" x14ac:dyDescent="0.15">
      <c r="K595" s="17"/>
      <c r="M595" s="18"/>
      <c r="N595" s="18"/>
      <c r="O595" s="19"/>
      <c r="P595" s="20"/>
      <c r="W595" s="17"/>
      <c r="X595" s="17"/>
      <c r="Y595" s="17"/>
      <c r="Z595" s="20"/>
      <c r="AD595" s="17"/>
    </row>
    <row r="596" spans="11:30" ht="56" customHeight="1" x14ac:dyDescent="0.15">
      <c r="K596" s="17"/>
      <c r="M596" s="18"/>
      <c r="N596" s="18"/>
      <c r="O596" s="19"/>
      <c r="P596" s="20"/>
      <c r="W596" s="17"/>
      <c r="X596" s="17"/>
      <c r="Y596" s="17"/>
      <c r="Z596" s="20"/>
      <c r="AD596" s="17"/>
    </row>
    <row r="597" spans="11:30" ht="56" customHeight="1" x14ac:dyDescent="0.15">
      <c r="K597" s="17"/>
      <c r="M597" s="18"/>
      <c r="N597" s="18"/>
      <c r="O597" s="19"/>
      <c r="P597" s="20"/>
      <c r="W597" s="17"/>
      <c r="X597" s="17"/>
      <c r="Y597" s="17"/>
      <c r="Z597" s="20"/>
      <c r="AD597" s="17"/>
    </row>
    <row r="598" spans="11:30" ht="56" customHeight="1" x14ac:dyDescent="0.15">
      <c r="K598" s="17"/>
      <c r="M598" s="18"/>
      <c r="N598" s="18"/>
      <c r="O598" s="19"/>
      <c r="P598" s="20"/>
      <c r="W598" s="17"/>
      <c r="X598" s="17"/>
      <c r="Y598" s="17"/>
      <c r="Z598" s="20"/>
      <c r="AD598" s="17"/>
    </row>
    <row r="599" spans="11:30" ht="56" customHeight="1" x14ac:dyDescent="0.15">
      <c r="K599" s="17"/>
      <c r="M599" s="18"/>
      <c r="N599" s="18"/>
      <c r="O599" s="19"/>
      <c r="P599" s="20"/>
      <c r="W599" s="17"/>
      <c r="X599" s="17"/>
      <c r="Y599" s="17"/>
      <c r="Z599" s="20"/>
      <c r="AD599" s="17"/>
    </row>
    <row r="600" spans="11:30" ht="56" customHeight="1" x14ac:dyDescent="0.15">
      <c r="K600" s="17"/>
      <c r="M600" s="18"/>
      <c r="N600" s="18"/>
      <c r="O600" s="19"/>
      <c r="P600" s="20"/>
      <c r="W600" s="17"/>
      <c r="X600" s="17"/>
      <c r="Y600" s="17"/>
      <c r="Z600" s="20"/>
      <c r="AD600" s="17"/>
    </row>
    <row r="601" spans="11:30" ht="56" customHeight="1" x14ac:dyDescent="0.15">
      <c r="K601" s="17"/>
      <c r="M601" s="18"/>
      <c r="N601" s="18"/>
      <c r="O601" s="19"/>
      <c r="P601" s="20"/>
      <c r="W601" s="17"/>
      <c r="X601" s="17"/>
      <c r="Y601" s="17"/>
      <c r="Z601" s="20"/>
      <c r="AD601" s="17"/>
    </row>
    <row r="602" spans="11:30" ht="56" customHeight="1" x14ac:dyDescent="0.15">
      <c r="K602" s="17"/>
      <c r="M602" s="18"/>
      <c r="N602" s="18"/>
      <c r="O602" s="19"/>
      <c r="P602" s="20"/>
      <c r="W602" s="17"/>
      <c r="X602" s="17"/>
      <c r="Y602" s="17"/>
      <c r="Z602" s="20"/>
      <c r="AD602" s="17"/>
    </row>
    <row r="603" spans="11:30" ht="56" customHeight="1" x14ac:dyDescent="0.15">
      <c r="K603" s="17"/>
      <c r="M603" s="18"/>
      <c r="N603" s="18"/>
      <c r="O603" s="19"/>
      <c r="P603" s="20"/>
      <c r="W603" s="17"/>
      <c r="X603" s="17"/>
      <c r="Y603" s="17"/>
      <c r="Z603" s="20"/>
      <c r="AD603" s="17"/>
    </row>
    <row r="604" spans="11:30" ht="56" customHeight="1" x14ac:dyDescent="0.15">
      <c r="K604" s="17"/>
      <c r="M604" s="18"/>
      <c r="N604" s="18"/>
      <c r="O604" s="19"/>
      <c r="P604" s="20"/>
      <c r="W604" s="17"/>
      <c r="X604" s="17"/>
      <c r="Y604" s="17"/>
      <c r="Z604" s="20"/>
      <c r="AD604" s="17"/>
    </row>
    <row r="605" spans="11:30" ht="56" customHeight="1" x14ac:dyDescent="0.15">
      <c r="K605" s="17"/>
      <c r="M605" s="18"/>
      <c r="N605" s="18"/>
      <c r="O605" s="19"/>
      <c r="P605" s="20"/>
      <c r="W605" s="17"/>
      <c r="X605" s="17"/>
      <c r="Y605" s="17"/>
      <c r="Z605" s="20"/>
      <c r="AD605" s="17"/>
    </row>
    <row r="606" spans="11:30" ht="56" customHeight="1" x14ac:dyDescent="0.15">
      <c r="K606" s="17"/>
      <c r="M606" s="18"/>
      <c r="N606" s="18"/>
      <c r="O606" s="19"/>
      <c r="P606" s="20"/>
      <c r="W606" s="17"/>
      <c r="X606" s="17"/>
      <c r="Y606" s="17"/>
      <c r="Z606" s="20"/>
      <c r="AD606" s="17"/>
    </row>
    <row r="607" spans="11:30" ht="56" customHeight="1" x14ac:dyDescent="0.15">
      <c r="K607" s="17"/>
      <c r="M607" s="18"/>
      <c r="N607" s="18"/>
      <c r="O607" s="19"/>
      <c r="P607" s="20"/>
      <c r="W607" s="17"/>
      <c r="X607" s="17"/>
      <c r="Y607" s="17"/>
      <c r="Z607" s="20"/>
      <c r="AD607" s="17"/>
    </row>
    <row r="608" spans="11:30" ht="56" customHeight="1" x14ac:dyDescent="0.15">
      <c r="K608" s="17"/>
      <c r="M608" s="18"/>
      <c r="N608" s="18"/>
      <c r="O608" s="19"/>
      <c r="P608" s="20"/>
      <c r="W608" s="17"/>
      <c r="X608" s="17"/>
      <c r="Y608" s="17"/>
      <c r="Z608" s="20"/>
      <c r="AD608" s="17"/>
    </row>
    <row r="609" spans="11:30" ht="56" customHeight="1" x14ac:dyDescent="0.15">
      <c r="K609" s="17"/>
      <c r="M609" s="18"/>
      <c r="N609" s="18"/>
      <c r="O609" s="19"/>
      <c r="P609" s="20"/>
      <c r="W609" s="17"/>
      <c r="X609" s="17"/>
      <c r="Y609" s="17"/>
      <c r="Z609" s="20"/>
      <c r="AD609" s="17"/>
    </row>
    <row r="610" spans="11:30" ht="56" customHeight="1" x14ac:dyDescent="0.15">
      <c r="K610" s="17"/>
      <c r="M610" s="18"/>
      <c r="N610" s="18"/>
      <c r="O610" s="19"/>
      <c r="P610" s="20"/>
      <c r="W610" s="17"/>
      <c r="X610" s="17"/>
      <c r="Y610" s="17"/>
      <c r="Z610" s="20"/>
      <c r="AD610" s="17"/>
    </row>
    <row r="611" spans="11:30" ht="56" customHeight="1" x14ac:dyDescent="0.15">
      <c r="K611" s="17"/>
      <c r="M611" s="18"/>
      <c r="N611" s="18"/>
      <c r="O611" s="19"/>
      <c r="P611" s="20"/>
      <c r="W611" s="17"/>
      <c r="X611" s="17"/>
      <c r="Y611" s="17"/>
      <c r="Z611" s="20"/>
      <c r="AD611" s="17"/>
    </row>
    <row r="612" spans="11:30" ht="56" customHeight="1" x14ac:dyDescent="0.15">
      <c r="K612" s="17"/>
      <c r="M612" s="18"/>
      <c r="N612" s="18"/>
      <c r="O612" s="19"/>
      <c r="P612" s="20"/>
      <c r="W612" s="17"/>
      <c r="X612" s="17"/>
      <c r="Y612" s="17"/>
      <c r="Z612" s="20"/>
      <c r="AD612" s="17"/>
    </row>
    <row r="613" spans="11:30" ht="56" customHeight="1" x14ac:dyDescent="0.15">
      <c r="K613" s="17"/>
      <c r="M613" s="18"/>
      <c r="N613" s="18"/>
      <c r="O613" s="19"/>
      <c r="P613" s="20"/>
      <c r="W613" s="17"/>
      <c r="X613" s="17"/>
      <c r="Y613" s="17"/>
      <c r="Z613" s="20"/>
      <c r="AD613" s="17"/>
    </row>
    <row r="614" spans="11:30" ht="56" customHeight="1" x14ac:dyDescent="0.15">
      <c r="K614" s="17"/>
      <c r="M614" s="18"/>
      <c r="N614" s="18"/>
      <c r="O614" s="19"/>
      <c r="P614" s="20"/>
      <c r="W614" s="17"/>
      <c r="X614" s="17"/>
      <c r="Y614" s="17"/>
      <c r="Z614" s="20"/>
      <c r="AD614" s="17"/>
    </row>
    <row r="615" spans="11:30" ht="56" customHeight="1" x14ac:dyDescent="0.15">
      <c r="K615" s="17"/>
      <c r="M615" s="18"/>
      <c r="N615" s="18"/>
      <c r="O615" s="19"/>
      <c r="P615" s="20"/>
      <c r="W615" s="17"/>
      <c r="X615" s="17"/>
      <c r="Y615" s="17"/>
      <c r="Z615" s="20"/>
      <c r="AD615" s="17"/>
    </row>
    <row r="616" spans="11:30" ht="56" customHeight="1" x14ac:dyDescent="0.15">
      <c r="K616" s="17"/>
      <c r="M616" s="18"/>
      <c r="N616" s="18"/>
      <c r="O616" s="19"/>
      <c r="P616" s="20"/>
      <c r="W616" s="17"/>
      <c r="X616" s="17"/>
      <c r="Y616" s="17"/>
      <c r="Z616" s="20"/>
      <c r="AD616" s="17"/>
    </row>
    <row r="617" spans="11:30" ht="56" customHeight="1" x14ac:dyDescent="0.15">
      <c r="K617" s="17"/>
      <c r="M617" s="18"/>
      <c r="N617" s="18"/>
      <c r="O617" s="19"/>
      <c r="P617" s="20"/>
      <c r="W617" s="17"/>
      <c r="X617" s="17"/>
      <c r="Y617" s="17"/>
      <c r="Z617" s="20"/>
      <c r="AD617" s="17"/>
    </row>
    <row r="618" spans="11:30" ht="56" customHeight="1" x14ac:dyDescent="0.15">
      <c r="K618" s="17"/>
      <c r="M618" s="18"/>
      <c r="N618" s="18"/>
      <c r="O618" s="19"/>
      <c r="P618" s="20"/>
      <c r="W618" s="17"/>
      <c r="X618" s="17"/>
      <c r="Y618" s="17"/>
      <c r="Z618" s="20"/>
      <c r="AD618" s="17"/>
    </row>
    <row r="619" spans="11:30" ht="56" customHeight="1" x14ac:dyDescent="0.15">
      <c r="K619" s="17"/>
      <c r="M619" s="18"/>
      <c r="N619" s="18"/>
      <c r="O619" s="19"/>
      <c r="P619" s="20"/>
      <c r="W619" s="17"/>
      <c r="X619" s="17"/>
      <c r="Y619" s="17"/>
      <c r="Z619" s="20"/>
      <c r="AD619" s="17"/>
    </row>
    <row r="620" spans="11:30" ht="56" customHeight="1" x14ac:dyDescent="0.15">
      <c r="K620" s="17"/>
      <c r="M620" s="18"/>
      <c r="N620" s="18"/>
      <c r="O620" s="19"/>
      <c r="P620" s="20"/>
      <c r="W620" s="17"/>
      <c r="X620" s="17"/>
      <c r="Y620" s="17"/>
      <c r="Z620" s="20"/>
      <c r="AD620" s="17"/>
    </row>
    <row r="621" spans="11:30" ht="56" customHeight="1" x14ac:dyDescent="0.15">
      <c r="K621" s="17"/>
      <c r="M621" s="18"/>
      <c r="N621" s="18"/>
      <c r="O621" s="19"/>
      <c r="P621" s="20"/>
      <c r="W621" s="17"/>
      <c r="X621" s="17"/>
      <c r="Y621" s="17"/>
      <c r="Z621" s="20"/>
      <c r="AD621" s="17"/>
    </row>
    <row r="622" spans="11:30" ht="56" customHeight="1" x14ac:dyDescent="0.15">
      <c r="K622" s="17"/>
      <c r="M622" s="18"/>
      <c r="N622" s="18"/>
      <c r="O622" s="19"/>
      <c r="P622" s="20"/>
      <c r="W622" s="17"/>
      <c r="X622" s="17"/>
      <c r="Y622" s="17"/>
      <c r="Z622" s="20"/>
      <c r="AD622" s="17"/>
    </row>
    <row r="623" spans="11:30" ht="56" customHeight="1" x14ac:dyDescent="0.15">
      <c r="K623" s="17"/>
      <c r="M623" s="18"/>
      <c r="N623" s="18"/>
      <c r="O623" s="19"/>
      <c r="P623" s="20"/>
      <c r="W623" s="17"/>
      <c r="X623" s="17"/>
      <c r="Y623" s="17"/>
      <c r="Z623" s="20"/>
      <c r="AD623" s="17"/>
    </row>
    <row r="624" spans="11:30" ht="56" customHeight="1" x14ac:dyDescent="0.15">
      <c r="K624" s="17"/>
      <c r="M624" s="18"/>
      <c r="N624" s="18"/>
      <c r="O624" s="19"/>
      <c r="P624" s="20"/>
      <c r="W624" s="17"/>
      <c r="X624" s="17"/>
      <c r="Y624" s="17"/>
      <c r="Z624" s="20"/>
      <c r="AD624" s="17"/>
    </row>
    <row r="625" spans="11:30" ht="56" customHeight="1" x14ac:dyDescent="0.15">
      <c r="K625" s="17"/>
      <c r="M625" s="18"/>
      <c r="N625" s="18"/>
      <c r="O625" s="19"/>
      <c r="P625" s="20"/>
      <c r="W625" s="17"/>
      <c r="X625" s="17"/>
      <c r="Y625" s="17"/>
      <c r="Z625" s="20"/>
      <c r="AD625" s="17"/>
    </row>
    <row r="626" spans="11:30" ht="56" customHeight="1" x14ac:dyDescent="0.15">
      <c r="K626" s="17"/>
      <c r="M626" s="18"/>
      <c r="N626" s="18"/>
      <c r="O626" s="19"/>
      <c r="P626" s="20"/>
      <c r="W626" s="17"/>
      <c r="X626" s="17"/>
      <c r="Y626" s="17"/>
      <c r="Z626" s="20"/>
      <c r="AD626" s="17"/>
    </row>
    <row r="627" spans="11:30" ht="56" customHeight="1" x14ac:dyDescent="0.15">
      <c r="K627" s="17"/>
      <c r="M627" s="18"/>
      <c r="N627" s="18"/>
      <c r="O627" s="19"/>
      <c r="P627" s="20"/>
      <c r="W627" s="17"/>
      <c r="X627" s="17"/>
      <c r="Y627" s="17"/>
      <c r="Z627" s="20"/>
      <c r="AD627" s="17"/>
    </row>
    <row r="628" spans="11:30" ht="56" customHeight="1" x14ac:dyDescent="0.15">
      <c r="K628" s="17"/>
      <c r="M628" s="18"/>
      <c r="N628" s="18"/>
      <c r="O628" s="19"/>
      <c r="P628" s="20"/>
      <c r="W628" s="17"/>
      <c r="X628" s="17"/>
      <c r="Y628" s="17"/>
      <c r="Z628" s="20"/>
      <c r="AD628" s="17"/>
    </row>
    <row r="629" spans="11:30" ht="56" customHeight="1" x14ac:dyDescent="0.15">
      <c r="K629" s="17"/>
      <c r="M629" s="18"/>
      <c r="N629" s="18"/>
      <c r="O629" s="19"/>
      <c r="P629" s="20"/>
      <c r="W629" s="17"/>
      <c r="X629" s="17"/>
      <c r="Y629" s="17"/>
      <c r="Z629" s="20"/>
      <c r="AD629" s="17"/>
    </row>
    <row r="630" spans="11:30" ht="56" customHeight="1" x14ac:dyDescent="0.15">
      <c r="K630" s="17"/>
      <c r="M630" s="18"/>
      <c r="N630" s="18"/>
      <c r="O630" s="19"/>
      <c r="P630" s="20"/>
      <c r="W630" s="17"/>
      <c r="X630" s="17"/>
      <c r="Y630" s="17"/>
      <c r="Z630" s="20"/>
      <c r="AD630" s="17"/>
    </row>
    <row r="631" spans="11:30" ht="56" customHeight="1" x14ac:dyDescent="0.15">
      <c r="K631" s="17"/>
      <c r="M631" s="18"/>
      <c r="N631" s="18"/>
      <c r="O631" s="19"/>
      <c r="P631" s="20"/>
      <c r="W631" s="17"/>
      <c r="X631" s="17"/>
      <c r="Y631" s="17"/>
      <c r="Z631" s="20"/>
      <c r="AD631" s="17"/>
    </row>
    <row r="632" spans="11:30" ht="56" customHeight="1" x14ac:dyDescent="0.15">
      <c r="K632" s="17"/>
      <c r="M632" s="18"/>
      <c r="N632" s="18"/>
      <c r="O632" s="19"/>
      <c r="P632" s="20"/>
      <c r="W632" s="17"/>
      <c r="X632" s="17"/>
      <c r="Y632" s="17"/>
      <c r="Z632" s="20"/>
      <c r="AD632" s="17"/>
    </row>
    <row r="633" spans="11:30" ht="56" customHeight="1" x14ac:dyDescent="0.15">
      <c r="K633" s="17"/>
      <c r="M633" s="18"/>
      <c r="N633" s="18"/>
      <c r="O633" s="19"/>
      <c r="P633" s="20"/>
      <c r="W633" s="17"/>
      <c r="X633" s="17"/>
      <c r="Y633" s="17"/>
      <c r="Z633" s="20"/>
      <c r="AD633" s="17"/>
    </row>
    <row r="634" spans="11:30" ht="56" customHeight="1" x14ac:dyDescent="0.15">
      <c r="K634" s="17"/>
      <c r="M634" s="18"/>
      <c r="N634" s="18"/>
      <c r="O634" s="19"/>
      <c r="P634" s="20"/>
      <c r="W634" s="17"/>
      <c r="X634" s="17"/>
      <c r="Y634" s="17"/>
      <c r="Z634" s="20"/>
      <c r="AD634" s="17"/>
    </row>
    <row r="635" spans="11:30" ht="56" customHeight="1" x14ac:dyDescent="0.15">
      <c r="K635" s="17"/>
      <c r="M635" s="18"/>
      <c r="N635" s="18"/>
      <c r="O635" s="19"/>
      <c r="P635" s="20"/>
      <c r="W635" s="17"/>
      <c r="X635" s="17"/>
      <c r="Y635" s="17"/>
      <c r="Z635" s="20"/>
      <c r="AD635" s="17"/>
    </row>
    <row r="636" spans="11:30" ht="56" customHeight="1" x14ac:dyDescent="0.15">
      <c r="K636" s="17"/>
      <c r="M636" s="18"/>
      <c r="N636" s="18"/>
      <c r="O636" s="19"/>
      <c r="P636" s="20"/>
      <c r="W636" s="17"/>
      <c r="X636" s="17"/>
      <c r="Y636" s="17"/>
      <c r="Z636" s="20"/>
      <c r="AD636" s="17"/>
    </row>
    <row r="637" spans="11:30" ht="56" customHeight="1" x14ac:dyDescent="0.15">
      <c r="K637" s="17"/>
      <c r="M637" s="18"/>
      <c r="N637" s="18"/>
      <c r="O637" s="19"/>
      <c r="P637" s="20"/>
      <c r="W637" s="17"/>
      <c r="X637" s="17"/>
      <c r="Y637" s="17"/>
      <c r="Z637" s="20"/>
      <c r="AD637" s="17"/>
    </row>
    <row r="638" spans="11:30" ht="56" customHeight="1" x14ac:dyDescent="0.15">
      <c r="K638" s="17"/>
      <c r="M638" s="18"/>
      <c r="N638" s="18"/>
      <c r="O638" s="19"/>
      <c r="P638" s="20"/>
      <c r="W638" s="17"/>
      <c r="X638" s="17"/>
      <c r="Y638" s="17"/>
      <c r="Z638" s="20"/>
      <c r="AD638" s="17"/>
    </row>
    <row r="639" spans="11:30" ht="56" customHeight="1" x14ac:dyDescent="0.15">
      <c r="K639" s="17"/>
      <c r="M639" s="18"/>
      <c r="N639" s="18"/>
      <c r="O639" s="19"/>
      <c r="P639" s="20"/>
      <c r="W639" s="17"/>
      <c r="X639" s="17"/>
      <c r="Y639" s="17"/>
      <c r="Z639" s="20"/>
      <c r="AD639" s="17"/>
    </row>
    <row r="640" spans="11:30" ht="56" customHeight="1" x14ac:dyDescent="0.15">
      <c r="K640" s="17"/>
      <c r="M640" s="18"/>
      <c r="N640" s="18"/>
      <c r="O640" s="19"/>
      <c r="P640" s="20"/>
      <c r="W640" s="17"/>
      <c r="X640" s="17"/>
      <c r="Y640" s="17"/>
      <c r="Z640" s="20"/>
      <c r="AD640" s="17"/>
    </row>
    <row r="641" spans="11:30" ht="56" customHeight="1" x14ac:dyDescent="0.15">
      <c r="K641" s="17"/>
      <c r="M641" s="18"/>
      <c r="N641" s="18"/>
      <c r="O641" s="19"/>
      <c r="P641" s="20"/>
      <c r="W641" s="17"/>
      <c r="X641" s="17"/>
      <c r="Y641" s="17"/>
      <c r="Z641" s="20"/>
      <c r="AD641" s="17"/>
    </row>
    <row r="642" spans="11:30" ht="56" customHeight="1" x14ac:dyDescent="0.15">
      <c r="K642" s="17"/>
      <c r="M642" s="18"/>
      <c r="N642" s="18"/>
      <c r="O642" s="19"/>
      <c r="P642" s="20"/>
      <c r="W642" s="17"/>
      <c r="X642" s="17"/>
      <c r="Y642" s="17"/>
      <c r="Z642" s="20"/>
      <c r="AD642" s="17"/>
    </row>
    <row r="643" spans="11:30" ht="56" customHeight="1" x14ac:dyDescent="0.15">
      <c r="K643" s="17"/>
      <c r="M643" s="18"/>
      <c r="N643" s="18"/>
      <c r="O643" s="19"/>
      <c r="P643" s="20"/>
      <c r="W643" s="17"/>
      <c r="X643" s="17"/>
      <c r="Y643" s="17"/>
      <c r="Z643" s="20"/>
      <c r="AD643" s="17"/>
    </row>
    <row r="644" spans="11:30" ht="56" customHeight="1" x14ac:dyDescent="0.15">
      <c r="K644" s="17"/>
      <c r="M644" s="18"/>
      <c r="N644" s="18"/>
      <c r="O644" s="19"/>
      <c r="P644" s="20"/>
      <c r="W644" s="17"/>
      <c r="X644" s="17"/>
      <c r="Y644" s="17"/>
      <c r="Z644" s="20"/>
      <c r="AD644" s="17"/>
    </row>
    <row r="645" spans="11:30" ht="56" customHeight="1" x14ac:dyDescent="0.15">
      <c r="K645" s="17"/>
      <c r="M645" s="18"/>
      <c r="N645" s="18"/>
      <c r="O645" s="19"/>
      <c r="P645" s="20"/>
      <c r="W645" s="17"/>
      <c r="X645" s="17"/>
      <c r="Y645" s="17"/>
      <c r="Z645" s="20"/>
      <c r="AD645" s="17"/>
    </row>
    <row r="646" spans="11:30" ht="56" customHeight="1" x14ac:dyDescent="0.15">
      <c r="K646" s="17"/>
      <c r="M646" s="18"/>
      <c r="N646" s="18"/>
      <c r="O646" s="19"/>
      <c r="P646" s="20"/>
      <c r="W646" s="17"/>
      <c r="X646" s="17"/>
      <c r="Y646" s="17"/>
      <c r="Z646" s="20"/>
      <c r="AD646" s="17"/>
    </row>
    <row r="647" spans="11:30" ht="56" customHeight="1" x14ac:dyDescent="0.15">
      <c r="K647" s="17"/>
      <c r="M647" s="18"/>
      <c r="N647" s="18"/>
      <c r="O647" s="19"/>
      <c r="P647" s="20"/>
      <c r="W647" s="17"/>
      <c r="X647" s="17"/>
      <c r="Y647" s="17"/>
      <c r="Z647" s="20"/>
      <c r="AD647" s="17"/>
    </row>
    <row r="648" spans="11:30" ht="56" customHeight="1" x14ac:dyDescent="0.15">
      <c r="K648" s="17"/>
      <c r="M648" s="18"/>
      <c r="N648" s="18"/>
      <c r="O648" s="19"/>
      <c r="P648" s="20"/>
      <c r="W648" s="17"/>
      <c r="X648" s="17"/>
      <c r="Y648" s="17"/>
      <c r="Z648" s="20"/>
      <c r="AD648" s="17"/>
    </row>
    <row r="649" spans="11:30" ht="56" customHeight="1" x14ac:dyDescent="0.15">
      <c r="K649" s="17"/>
      <c r="M649" s="18"/>
      <c r="N649" s="18"/>
      <c r="O649" s="19"/>
      <c r="P649" s="20"/>
      <c r="W649" s="17"/>
      <c r="X649" s="17"/>
      <c r="Y649" s="17"/>
      <c r="Z649" s="20"/>
      <c r="AD649" s="17"/>
    </row>
    <row r="650" spans="11:30" ht="56" customHeight="1" x14ac:dyDescent="0.15">
      <c r="K650" s="17"/>
      <c r="M650" s="18"/>
      <c r="N650" s="18"/>
      <c r="O650" s="19"/>
      <c r="P650" s="20"/>
      <c r="W650" s="17"/>
      <c r="X650" s="17"/>
      <c r="Y650" s="17"/>
      <c r="Z650" s="20"/>
      <c r="AD650" s="17"/>
    </row>
    <row r="651" spans="11:30" ht="56" customHeight="1" x14ac:dyDescent="0.15">
      <c r="K651" s="17"/>
      <c r="M651" s="18"/>
      <c r="N651" s="18"/>
      <c r="O651" s="19"/>
      <c r="P651" s="20"/>
      <c r="W651" s="17"/>
      <c r="X651" s="17"/>
      <c r="Y651" s="17"/>
      <c r="Z651" s="20"/>
      <c r="AD651" s="17"/>
    </row>
    <row r="652" spans="11:30" ht="56" customHeight="1" x14ac:dyDescent="0.15">
      <c r="K652" s="17"/>
      <c r="M652" s="18"/>
      <c r="N652" s="18"/>
      <c r="O652" s="19"/>
      <c r="P652" s="20"/>
      <c r="W652" s="17"/>
      <c r="X652" s="17"/>
      <c r="Y652" s="17"/>
      <c r="Z652" s="20"/>
      <c r="AD652" s="17"/>
    </row>
    <row r="653" spans="11:30" ht="56" customHeight="1" x14ac:dyDescent="0.15">
      <c r="K653" s="17"/>
      <c r="M653" s="18"/>
      <c r="N653" s="18"/>
      <c r="O653" s="19"/>
      <c r="P653" s="20"/>
      <c r="W653" s="17"/>
      <c r="X653" s="17"/>
      <c r="Y653" s="17"/>
      <c r="Z653" s="20"/>
      <c r="AD653" s="17"/>
    </row>
    <row r="654" spans="11:30" ht="56" customHeight="1" x14ac:dyDescent="0.15">
      <c r="K654" s="17"/>
      <c r="M654" s="18"/>
      <c r="N654" s="18"/>
      <c r="O654" s="19"/>
      <c r="P654" s="20"/>
      <c r="W654" s="17"/>
      <c r="X654" s="17"/>
      <c r="Y654" s="17"/>
      <c r="Z654" s="20"/>
      <c r="AD654" s="17"/>
    </row>
    <row r="655" spans="11:30" ht="56" customHeight="1" x14ac:dyDescent="0.15">
      <c r="K655" s="17"/>
      <c r="M655" s="18"/>
      <c r="N655" s="18"/>
      <c r="O655" s="19"/>
      <c r="P655" s="20"/>
      <c r="W655" s="17"/>
      <c r="X655" s="17"/>
      <c r="Y655" s="17"/>
      <c r="Z655" s="20"/>
      <c r="AD655" s="17"/>
    </row>
    <row r="656" spans="11:30" ht="56" customHeight="1" x14ac:dyDescent="0.15">
      <c r="K656" s="17"/>
      <c r="M656" s="18"/>
      <c r="N656" s="18"/>
      <c r="O656" s="19"/>
      <c r="P656" s="20"/>
      <c r="W656" s="17"/>
      <c r="X656" s="17"/>
      <c r="Y656" s="17"/>
      <c r="Z656" s="20"/>
      <c r="AD656" s="17"/>
    </row>
    <row r="657" spans="11:30" ht="56" customHeight="1" x14ac:dyDescent="0.15">
      <c r="K657" s="17"/>
      <c r="M657" s="18"/>
      <c r="N657" s="18"/>
      <c r="O657" s="19"/>
      <c r="P657" s="20"/>
      <c r="W657" s="17"/>
      <c r="X657" s="17"/>
      <c r="Y657" s="17"/>
      <c r="Z657" s="20"/>
      <c r="AD657" s="17"/>
    </row>
    <row r="658" spans="11:30" ht="56" customHeight="1" x14ac:dyDescent="0.15">
      <c r="K658" s="17"/>
      <c r="M658" s="18"/>
      <c r="N658" s="18"/>
      <c r="O658" s="19"/>
      <c r="P658" s="20"/>
      <c r="W658" s="17"/>
      <c r="X658" s="17"/>
      <c r="Y658" s="17"/>
      <c r="Z658" s="20"/>
      <c r="AD658" s="17"/>
    </row>
    <row r="659" spans="11:30" ht="56" customHeight="1" x14ac:dyDescent="0.15">
      <c r="K659" s="17"/>
      <c r="M659" s="18"/>
      <c r="N659" s="18"/>
      <c r="O659" s="19"/>
      <c r="P659" s="20"/>
      <c r="W659" s="17"/>
      <c r="X659" s="17"/>
      <c r="Y659" s="17"/>
      <c r="Z659" s="20"/>
      <c r="AD659" s="17"/>
    </row>
    <row r="660" spans="11:30" ht="56" customHeight="1" x14ac:dyDescent="0.15">
      <c r="K660" s="17"/>
      <c r="M660" s="18"/>
      <c r="N660" s="18"/>
      <c r="O660" s="19"/>
      <c r="P660" s="20"/>
      <c r="W660" s="17"/>
      <c r="X660" s="17"/>
      <c r="Y660" s="17"/>
      <c r="Z660" s="20"/>
      <c r="AD660" s="17"/>
    </row>
    <row r="661" spans="11:30" ht="56" customHeight="1" x14ac:dyDescent="0.15">
      <c r="K661" s="17"/>
      <c r="M661" s="18"/>
      <c r="N661" s="18"/>
      <c r="O661" s="19"/>
      <c r="P661" s="20"/>
      <c r="W661" s="17"/>
      <c r="X661" s="17"/>
      <c r="Y661" s="17"/>
      <c r="Z661" s="20"/>
      <c r="AD661" s="17"/>
    </row>
    <row r="662" spans="11:30" ht="56" customHeight="1" x14ac:dyDescent="0.15">
      <c r="K662" s="17"/>
      <c r="M662" s="18"/>
      <c r="N662" s="18"/>
      <c r="O662" s="19"/>
      <c r="P662" s="20"/>
      <c r="W662" s="17"/>
      <c r="X662" s="17"/>
      <c r="Y662" s="17"/>
      <c r="Z662" s="20"/>
      <c r="AD662" s="17"/>
    </row>
    <row r="663" spans="11:30" ht="56" customHeight="1" x14ac:dyDescent="0.15">
      <c r="K663" s="17"/>
      <c r="M663" s="18"/>
      <c r="N663" s="18"/>
      <c r="O663" s="19"/>
      <c r="P663" s="20"/>
      <c r="W663" s="17"/>
      <c r="X663" s="17"/>
      <c r="Y663" s="17"/>
      <c r="Z663" s="20"/>
      <c r="AD663" s="17"/>
    </row>
    <row r="664" spans="11:30" ht="56" customHeight="1" x14ac:dyDescent="0.15">
      <c r="K664" s="17"/>
      <c r="M664" s="18"/>
      <c r="N664" s="18"/>
      <c r="O664" s="19"/>
      <c r="P664" s="20"/>
      <c r="W664" s="17"/>
      <c r="X664" s="17"/>
      <c r="Y664" s="17"/>
      <c r="Z664" s="20"/>
      <c r="AD664" s="17"/>
    </row>
    <row r="665" spans="11:30" ht="56" customHeight="1" x14ac:dyDescent="0.15">
      <c r="K665" s="17"/>
      <c r="M665" s="18"/>
      <c r="N665" s="18"/>
      <c r="O665" s="19"/>
      <c r="P665" s="20"/>
      <c r="W665" s="17"/>
      <c r="X665" s="17"/>
      <c r="Y665" s="17"/>
      <c r="Z665" s="20"/>
      <c r="AD665" s="17"/>
    </row>
    <row r="666" spans="11:30" ht="56" customHeight="1" x14ac:dyDescent="0.15">
      <c r="K666" s="17"/>
      <c r="M666" s="18"/>
      <c r="N666" s="18"/>
      <c r="O666" s="19"/>
      <c r="P666" s="20"/>
      <c r="W666" s="17"/>
      <c r="X666" s="17"/>
      <c r="Y666" s="17"/>
      <c r="Z666" s="20"/>
      <c r="AD666" s="17"/>
    </row>
    <row r="667" spans="11:30" ht="56" customHeight="1" x14ac:dyDescent="0.15">
      <c r="K667" s="17"/>
      <c r="M667" s="18"/>
      <c r="N667" s="18"/>
      <c r="O667" s="19"/>
      <c r="P667" s="20"/>
      <c r="W667" s="17"/>
      <c r="X667" s="17"/>
      <c r="Y667" s="17"/>
      <c r="Z667" s="20"/>
      <c r="AD667" s="17"/>
    </row>
    <row r="668" spans="11:30" ht="56" customHeight="1" x14ac:dyDescent="0.15">
      <c r="K668" s="17"/>
      <c r="M668" s="18"/>
      <c r="N668" s="18"/>
      <c r="O668" s="19"/>
      <c r="P668" s="20"/>
      <c r="W668" s="17"/>
      <c r="X668" s="17"/>
      <c r="Y668" s="17"/>
      <c r="Z668" s="20"/>
      <c r="AD668" s="17"/>
    </row>
    <row r="669" spans="11:30" ht="56" customHeight="1" x14ac:dyDescent="0.15">
      <c r="K669" s="17"/>
      <c r="M669" s="18"/>
      <c r="N669" s="18"/>
      <c r="O669" s="19"/>
      <c r="P669" s="20"/>
      <c r="W669" s="17"/>
      <c r="X669" s="17"/>
      <c r="Y669" s="17"/>
      <c r="Z669" s="20"/>
      <c r="AD669" s="17"/>
    </row>
    <row r="670" spans="11:30" ht="56" customHeight="1" x14ac:dyDescent="0.15">
      <c r="K670" s="17"/>
      <c r="M670" s="18"/>
      <c r="N670" s="18"/>
      <c r="O670" s="19"/>
      <c r="P670" s="20"/>
      <c r="W670" s="17"/>
      <c r="X670" s="17"/>
      <c r="Y670" s="17"/>
      <c r="Z670" s="20"/>
      <c r="AD670" s="17"/>
    </row>
    <row r="671" spans="11:30" ht="56" customHeight="1" x14ac:dyDescent="0.15">
      <c r="K671" s="17"/>
      <c r="M671" s="18"/>
      <c r="N671" s="18"/>
      <c r="O671" s="19"/>
      <c r="P671" s="20"/>
      <c r="W671" s="17"/>
      <c r="X671" s="17"/>
      <c r="Y671" s="17"/>
      <c r="Z671" s="20"/>
      <c r="AD671" s="17"/>
    </row>
    <row r="672" spans="11:30" ht="56" customHeight="1" x14ac:dyDescent="0.15">
      <c r="K672" s="17"/>
      <c r="M672" s="18"/>
      <c r="N672" s="18"/>
      <c r="O672" s="19"/>
      <c r="P672" s="20"/>
      <c r="W672" s="17"/>
      <c r="X672" s="17"/>
      <c r="Y672" s="17"/>
      <c r="Z672" s="20"/>
      <c r="AD672" s="17"/>
    </row>
    <row r="673" spans="3:30" ht="56" customHeight="1" x14ac:dyDescent="0.15">
      <c r="K673" s="17"/>
      <c r="M673" s="18"/>
      <c r="N673" s="18"/>
      <c r="O673" s="19"/>
      <c r="P673" s="20"/>
      <c r="W673" s="17"/>
      <c r="X673" s="17"/>
      <c r="Y673" s="17"/>
      <c r="Z673" s="20"/>
      <c r="AD673" s="17"/>
    </row>
    <row r="674" spans="3:30" ht="56" customHeight="1" x14ac:dyDescent="0.15">
      <c r="K674" s="17"/>
      <c r="M674" s="18"/>
      <c r="N674" s="18"/>
      <c r="O674" s="19"/>
      <c r="P674" s="20"/>
      <c r="W674" s="17"/>
      <c r="X674" s="17"/>
      <c r="Y674" s="17"/>
      <c r="Z674" s="20"/>
      <c r="AD674" s="17"/>
    </row>
    <row r="675" spans="3:30" ht="56" customHeight="1" x14ac:dyDescent="0.15">
      <c r="K675" s="17"/>
      <c r="M675" s="18"/>
      <c r="N675" s="18"/>
      <c r="O675" s="19"/>
      <c r="P675" s="20"/>
      <c r="W675" s="17"/>
      <c r="X675" s="17"/>
      <c r="Y675" s="17"/>
      <c r="Z675" s="20"/>
      <c r="AD675" s="17"/>
    </row>
    <row r="676" spans="3:30" ht="56" customHeight="1" x14ac:dyDescent="0.15">
      <c r="K676" s="17"/>
      <c r="M676" s="18"/>
      <c r="N676" s="18"/>
      <c r="O676" s="19"/>
      <c r="P676" s="20"/>
      <c r="W676" s="17"/>
      <c r="X676" s="17"/>
      <c r="Y676" s="17"/>
      <c r="Z676" s="20"/>
      <c r="AD676" s="17"/>
    </row>
    <row r="677" spans="3:30" ht="56" customHeight="1" x14ac:dyDescent="0.15">
      <c r="C677" s="106" t="s">
        <v>48</v>
      </c>
      <c r="H677" s="16">
        <f>SUBTOTAL(9,I677:AM677)</f>
        <v>0</v>
      </c>
    </row>
  </sheetData>
  <autoFilter ref="B5:AJ99" xr:uid="{00000000-0001-0000-0000-000000000000}">
    <sortState xmlns:xlrd2="http://schemas.microsoft.com/office/spreadsheetml/2017/richdata2" ref="B6:AJ99">
      <sortCondition descending="1" ref="H5:H99"/>
    </sortState>
  </autoFilter>
  <sortState xmlns:xlrd2="http://schemas.microsoft.com/office/spreadsheetml/2017/richdata2" ref="B2:AP2">
    <sortCondition ref="B2"/>
  </sortState>
  <customSheetViews>
    <customSheetView guid="{9986E01E-56C0-4B30-B4E6-A93E291CD6B4}" filter="1" showAutoFilter="1">
      <pageMargins left="0.7" right="0.7" top="0.75" bottom="0.75" header="0.3" footer="0.3"/>
      <autoFilter ref="A6:AB82" xr:uid="{AC7EF17D-ECD9-644E-9A90-A6D382F83067}">
        <sortState xmlns:xlrd2="http://schemas.microsoft.com/office/spreadsheetml/2017/richdata2" ref="A6:AB82">
          <sortCondition ref="B6:B82"/>
        </sortState>
      </autoFilter>
    </customSheetView>
    <customSheetView guid="{9DCAABA6-3785-49F4-9C77-9A5C6800F54A}" filter="1" showAutoFilter="1">
      <pageMargins left="0.7" right="0.7" top="0.75" bottom="0.75" header="0.3" footer="0.3"/>
      <autoFilter ref="A6:AB82" xr:uid="{0A0988AC-746A-B146-889E-E886872E2131}">
        <sortState xmlns:xlrd2="http://schemas.microsoft.com/office/spreadsheetml/2017/richdata2" ref="A6:AB82">
          <sortCondition descending="1" ref="G6:G82"/>
          <sortCondition ref="B6:B82"/>
        </sortState>
      </autoFilter>
    </customSheetView>
  </customSheetViews>
  <mergeCells count="7">
    <mergeCell ref="E1:AM1"/>
    <mergeCell ref="B2:B4"/>
    <mergeCell ref="C2:C4"/>
    <mergeCell ref="D2:D4"/>
    <mergeCell ref="E2:E4"/>
    <mergeCell ref="F2:F4"/>
    <mergeCell ref="G2:G4"/>
  </mergeCells>
  <hyperlinks>
    <hyperlink ref="C52" r:id="rId1" display="https://yakutian-laika.com/catalog/dog.php?screen=1&amp;userif=1&amp;id=2786" xr:uid="{00000000-0004-0000-0000-000004000000}"/>
    <hyperlink ref="C53" r:id="rId2" display="https://yakutian-laika.com/catalog/dog.php?screen=1&amp;userif=1&amp;id=3549" xr:uid="{00000000-0004-0000-0000-000005000000}"/>
    <hyperlink ref="C32" r:id="rId3" display="https://yakutian-laika.com/catalog/dog.php?screen=1&amp;userif=1&amp;id=974" xr:uid="{00000000-0004-0000-0000-000007000000}"/>
    <hyperlink ref="C55" r:id="rId4" display="https://yakutian-laika.com/catalog/dog.php?screen=1&amp;userif=1&amp;id=4532" xr:uid="{00000000-0004-0000-0000-000008000000}"/>
    <hyperlink ref="C54" r:id="rId5" display="https://yakutian-laika.com/catalog/dog.php?screen=1&amp;userif=1&amp;id=1301" xr:uid="{00000000-0004-0000-0000-000009000000}"/>
    <hyperlink ref="C91" r:id="rId6" display="https://yakutian-laika.com/catalog/dog.php?screen=1&amp;userif=1&amp;id=4011" xr:uid="{00000000-0004-0000-0000-00000A000000}"/>
    <hyperlink ref="C29" r:id="rId7" display="https://yakutian-laika.com/catalog/dog.php?screen=1&amp;userif=1&amp;id=4221" xr:uid="{00000000-0004-0000-0000-00000B000000}"/>
    <hyperlink ref="C20" r:id="rId8" display="https://yakutian-laika.com/catalog/dog.php?screen=1&amp;userif=1&amp;id=1247" xr:uid="{00000000-0004-0000-0000-00000D000000}"/>
    <hyperlink ref="C36" r:id="rId9" display="https://yakutian-laika.com/catalog/dog.php?screen=1&amp;userif=1&amp;id=3174" xr:uid="{00000000-0004-0000-0000-000011000000}"/>
    <hyperlink ref="C50" r:id="rId10" display="https://yakutian-laika.com/catalog/dog.php?screen=1&amp;userif=1&amp;id=4301" xr:uid="{00000000-0004-0000-0000-000016000000}"/>
    <hyperlink ref="C41" r:id="rId11" display="https://yakutian-laika.com/catalog/dog.php?screen=1&amp;userif=1&amp;id=2146" xr:uid="{00000000-0004-0000-0000-000019000000}"/>
    <hyperlink ref="C73" r:id="rId12" display="https://yakutian-laika.com/catalog/dog.php?screen=1&amp;userif=1&amp;id=2116" xr:uid="{00000000-0004-0000-0000-000020000000}"/>
    <hyperlink ref="C98" r:id="rId13" display="https://yakutian-laika.com/catalog/dog.php?screen=1&amp;userif=1&amp;id=4694" xr:uid="{00000000-0004-0000-0000-000021000000}"/>
    <hyperlink ref="C24" r:id="rId14" display="https://yakutian-laika.com/catalog/dog.php?screen=1&amp;userif=1&amp;id=4565" xr:uid="{00000000-0004-0000-0000-000027000000}"/>
    <hyperlink ref="C22" r:id="rId15" display="https://yakutian-laika.com/catalog/dog.php?screen=1&amp;userif=1&amp;id=3553" xr:uid="{00000000-0004-0000-0000-000028000000}"/>
    <hyperlink ref="C71" r:id="rId16" display="https://yakutian-laika.com/catalog/dog.php?screen=1&amp;userif=1&amp;id=4161" xr:uid="{00000000-0004-0000-0000-00002D000000}"/>
    <hyperlink ref="C58" r:id="rId17" display="https://yakutian-laika.com/catalog/dog.php?screen=1&amp;userif=1&amp;id=1070" xr:uid="{00000000-0004-0000-0000-000038000000}"/>
    <hyperlink ref="C9" r:id="rId18" display="https://yakutian-laika.com/catalog/dog.php?screen=1&amp;userif=1&amp;id=3430" xr:uid="{00000000-0004-0000-0000-000039000000}"/>
    <hyperlink ref="C93" r:id="rId19" display="https://yakutian-laika.com/catalog/dog.php?screen=1&amp;userif=1&amp;id=4531" xr:uid="{00000000-0004-0000-0000-00003C000000}"/>
    <hyperlink ref="C76" r:id="rId20" display="https://yakutian-laika.com/catalog/dog.php?screen=1&amp;userif=1&amp;id=4165" xr:uid="{00000000-0004-0000-0000-00003D000000}"/>
    <hyperlink ref="C61" r:id="rId21" display="https://yakutian-laika.com/catalog/dog.php?screen=1&amp;userif=1&amp;id=841" xr:uid="{00000000-0004-0000-0000-00003F000000}"/>
    <hyperlink ref="C35" r:id="rId22" display="https://yakutian-laika.com/catalog/dog.php?screen=1&amp;userif=1&amp;id=4029" xr:uid="{00000000-0004-0000-0000-000045000000}"/>
    <hyperlink ref="C47" r:id="rId23" display="https://yakutian-laika.com/catalog/dog.php?screen=1&amp;userif=1&amp;id=4251" xr:uid="{00000000-0004-0000-0000-000047000000}"/>
    <hyperlink ref="C65" r:id="rId24" display="https://yakutian-laika.com/catalog/dog.php?screen=1&amp;userif=1&amp;id=1272" xr:uid="{00000000-0004-0000-0000-000049000000}"/>
    <hyperlink ref="C31" r:id="rId25" display="https://yakutian-laika.com/catalog/dog.php?screen=1&amp;userif=1&amp;id=577" xr:uid="{00000000-0004-0000-0000-000053000000}"/>
    <hyperlink ref="C10" r:id="rId26" display="https://yakutian-laika.com/catalog/dog.php?screen=1&amp;userif=1&amp;id=4079" xr:uid="{00000000-0004-0000-0000-00005B000000}"/>
    <hyperlink ref="C80" r:id="rId27" display="https://yakutian-laika.com/catalog/dog.php?screen=1&amp;userif=1&amp;id=4030" xr:uid="{00000000-0004-0000-0000-00005C000000}"/>
    <hyperlink ref="C17" r:id="rId28" display="https://yakutian-laika.com/catalog/dog.php?screen=1&amp;userif=1&amp;id=3715" xr:uid="{00000000-0004-0000-0000-00005D000000}"/>
    <hyperlink ref="C56" r:id="rId29" display="https://yakutian-laika.com/catalog/dog.php?screen=1&amp;userif=1&amp;id=3052" xr:uid="{00000000-0004-0000-0000-00005F000000}"/>
    <hyperlink ref="C72" r:id="rId30" display="https://yakutian-laika.com/catalog/dog.php?screen=1&amp;userif=1&amp;id=4027" xr:uid="{00000000-0004-0000-0000-000060000000}"/>
    <hyperlink ref="C28" r:id="rId31" display="https://yakutian-laika.com/catalog/dog.php?screen=1&amp;userif=1&amp;id=3855" xr:uid="{00000000-0004-0000-0000-000063000000}"/>
    <hyperlink ref="C7" r:id="rId32" display="https://yakutian-laika.com/catalog/dog.php?screen=1&amp;userif=1&amp;id=4353" xr:uid="{00000000-0004-0000-0000-000067000000}"/>
    <hyperlink ref="C16" r:id="rId33" display="https://yakutian-laika.com/catalog/dog.php?screen=1&amp;userif=1&amp;id=4551" xr:uid="{5261F5F9-5FCD-744A-905C-1D5D8C63C683}"/>
    <hyperlink ref="C677" r:id="rId34" display="https://yakutian-laika.com/catalog/dog.php?screen=1&amp;userif=1&amp;id=4864" xr:uid="{A368E885-B8F4-C145-A6F0-3454AAC53CF2}"/>
    <hyperlink ref="C69" r:id="rId35" display="https://yakutian-laika.com/catalog/dog.php?screen=1&amp;userif=1&amp;id=4656" xr:uid="{7F745BE5-BBE3-E34F-B186-7C5842622708}"/>
    <hyperlink ref="C87" r:id="rId36" display="https://yakutian-laika.com/catalog/dog.php?screen=1&amp;userif=1&amp;id=2650" xr:uid="{022A9459-A6F1-F74C-B496-CD0FBFF7CAD5}"/>
    <hyperlink ref="C51" r:id="rId37" display="https://yakutian-laika.com/catalog/dog.php?screen=1&amp;userif=1&amp;id=4577" xr:uid="{DD0BC5C6-B736-C14B-A4B5-0AEE712DC453}"/>
    <hyperlink ref="C25" r:id="rId38" display="https://yakutian-laika.com/catalog/dog.php?screen=1&amp;userif=1&amp;id=1443" xr:uid="{E9A4FF4B-72E9-BF49-B131-6218887B5228}"/>
    <hyperlink ref="C19" r:id="rId39" display="https://yakutian-laika.com/catalog/dog.php?screen=1&amp;userif=1&amp;id=4339" xr:uid="{D6517F96-F3D6-6940-A44C-940CF1C91BD9}"/>
    <hyperlink ref="C6" r:id="rId40" display="https://yakutian-laika.com/catalog/dog.php?screen=1&amp;userif=1&amp;id=4723" xr:uid="{4EA96199-D990-D84D-B6F5-30FCAD067F61}"/>
    <hyperlink ref="C11" r:id="rId41" display="https://yakutian-laika.com/catalog/dog.php?screen=1&amp;userif=1&amp;id=5077" xr:uid="{92695B40-F28D-5C41-AAEF-27F8A31EF09C}"/>
    <hyperlink ref="C49" r:id="rId42" display="https://yakutian-laika.com/catalog/dog.php?screen=1&amp;userif=1&amp;id=5211" xr:uid="{5DF7A49F-3F51-6144-A778-D1112AFB910E}"/>
    <hyperlink ref="F7:F8" r:id="rId43" display="https://yakutian-laika.com/catalog/kennels.php?kennelid=8" xr:uid="{A82B856A-0B24-2147-985D-D193052BC018}"/>
    <hyperlink ref="F52" r:id="rId44" display="https://yakutian-laika.com/catalog/kennels.php?kennelid=8" xr:uid="{A9E9C1B9-A415-7B43-8716-FD32C6E3098E}"/>
    <hyperlink ref="E52" r:id="rId45" display="https://yakutian-laika.com/catalog/dog.php?screen=1&amp;userif=1&amp;id=978" xr:uid="{E3309BF6-6245-7741-B662-9E0B91CA68AE}"/>
    <hyperlink ref="G52" r:id="rId46" display="https://yakutian-laika.com/catalog/kennels.php?kennelid=10" xr:uid="{D90643AC-9E6C-EF44-8A39-D68223458E89}"/>
    <hyperlink ref="F53" r:id="rId47" display="https://yakutian-laika.com/catalog/kennels.php?kennelid=8" xr:uid="{F1667F4B-965A-9445-8119-EAB7B90E61CB}"/>
    <hyperlink ref="E53" r:id="rId48" display="https://yakutian-laika.com/catalog/dog.php?screen=1&amp;userif=1&amp;id=1302" xr:uid="{CA68CFDC-EEFD-4E4F-ADAB-F595597A49A2}"/>
    <hyperlink ref="D53" r:id="rId49" display="https://yakutian-laika.com/catalog/dog.php?screen=1&amp;userif=1&amp;id=472" xr:uid="{68C39440-23CA-0B44-850E-B60E25EFF2E6}"/>
    <hyperlink ref="G53" r:id="rId50" display="https://yakutian-laika.com/catalog/kennels.php?kennelid=8" xr:uid="{43BF545B-86BD-CF4C-980D-409E9E643790}"/>
    <hyperlink ref="D24" r:id="rId51" display="https://yakutian-laika.com/catalog/dog.php?screen=1&amp;userif=1&amp;id=3552" xr:uid="{8601D7FD-C944-874C-AF77-88A453221293}"/>
    <hyperlink ref="E24" r:id="rId52" display="https://yakutian-laika.com/catalog/dog.php?screen=1&amp;userif=1&amp;id=3553" xr:uid="{B09FF1BD-F309-1940-B883-9AF26DA1921F}"/>
    <hyperlink ref="F24" r:id="rId53" display="https://yakutian-laika.com/catalog/kennels.php?kennelid=138" xr:uid="{8623AE14-5BB0-4748-BE37-BB0C98715C47}"/>
    <hyperlink ref="G24" r:id="rId54" display="https://yakutian-laika.com/catalog/kennels.php?kennelid=138" xr:uid="{65F37E73-E749-6546-B1F5-B0397CF80466}"/>
    <hyperlink ref="F31" r:id="rId55" display="https://yakutian-laika.com/catalog/kennels.php?kennelid=5" xr:uid="{F4544029-3B58-6648-9BD3-C2195C5A37D8}"/>
    <hyperlink ref="G31" r:id="rId56" display="https://yakutian-laika.com/catalog/kennels.php?kennelid=5" xr:uid="{06AE047B-FFD1-6C4A-AEBF-CEDFE6D692BE}"/>
    <hyperlink ref="D31" r:id="rId57" display="https://yakutian-laika.com/catalog/dog.php?screen=1&amp;userif=1&amp;id=544" xr:uid="{AAF3E252-45F7-EC46-AE56-DB2FCB110A6A}"/>
    <hyperlink ref="E31" r:id="rId58" display="https://yakutian-laika.com/catalog/dog.php?screen=1&amp;userif=1&amp;id=560" xr:uid="{47B4ADFE-61BC-6C48-B5A4-7852ED6FA91C}"/>
    <hyperlink ref="D32" r:id="rId59" display="https://yakutian-laika.com/catalog/dog.php?screen=1&amp;userif=1&amp;id=973" xr:uid="{5529C102-7537-DD49-8D18-949D58B73C7D}"/>
    <hyperlink ref="E32" r:id="rId60" display="https://yakutian-laika.com/catalog/dog.php?screen=1&amp;userif=1&amp;id=970" xr:uid="{4289CDE8-4168-D841-9981-02364CE543F5}"/>
    <hyperlink ref="G32" r:id="rId61" display="https://yakutian-laika.com/catalog/kennels.php?kennelid=8" xr:uid="{77C8BFA2-6B31-6B4A-A52E-02B76EBD643D}"/>
    <hyperlink ref="F32" r:id="rId62" display="https://yakutian-laika.com/catalog/kennels.php?kennelid=8" xr:uid="{B5C8F02C-4B51-8845-8473-9C49F4647479}"/>
    <hyperlink ref="F51:F52" r:id="rId63" display="https://yakutian-laika.com/catalog/kennels.php?kennelid=8" xr:uid="{8548BE45-13F4-E34D-B369-B556F006D09A}"/>
    <hyperlink ref="D93" r:id="rId64" display="https://yakutian-laika.com/catalog/dog.php?screen=1&amp;userif=1&amp;id=3072" xr:uid="{0DEB8E92-A0C4-D34E-90BB-55DA5CCC754A}"/>
    <hyperlink ref="E93" r:id="rId65" display="https://yakutian-laika.com/catalog/dog.php?screen=1&amp;userif=1&amp;id=2321" xr:uid="{AA46FB8F-ADD9-1C41-8D95-4472C0F04B0E}"/>
    <hyperlink ref="G93" r:id="rId66" display="https://yakutian-laika.com/catalog/kennels.php?kennelid=10" xr:uid="{29C41DC3-02F7-B647-9CC2-A3D1E22BA7FF}"/>
    <hyperlink ref="D54" r:id="rId67" display="https://yakutian-laika.com/catalog/dog.php?screen=1&amp;userif=1&amp;id=1236" xr:uid="{5C7EA708-EB90-2F4E-8DE1-DB1FE88E6580}"/>
    <hyperlink ref="D55" r:id="rId68" display="https://yakutian-laika.com/catalog/dog.php?screen=1&amp;userif=1&amp;id=1236" xr:uid="{2CA4A56E-B160-FB42-9BC7-949CB609D2AA}"/>
    <hyperlink ref="E54" r:id="rId69" display="https://yakutian-laika.com/catalog/dog.php?screen=1&amp;userif=1&amp;id=319" xr:uid="{AFCB10CE-643D-7A45-8390-A7ABE8E34256}"/>
    <hyperlink ref="E55" r:id="rId70" display="https://yakutian-laika.com/catalog/dog.php?screen=1&amp;userif=1&amp;id=319" xr:uid="{5510E39D-3C29-5042-B3C1-B5840266A281}"/>
    <hyperlink ref="G54" r:id="rId71" display="https://yakutian-laika.com/catalog/kennels.php?kennelid=8" xr:uid="{50C33811-377F-784E-A9F5-9AAFD009526A}"/>
    <hyperlink ref="G55" r:id="rId72" display="https://yakutian-laika.com/catalog/kennels.php?kennelid=8" xr:uid="{F68A6816-359B-424A-8C24-D57E3ABE4F0F}"/>
    <hyperlink ref="D91" r:id="rId73" display="https://yakutian-laika.com/catalog/dog.php?screen=1&amp;userif=1&amp;id=1755" xr:uid="{D0F738C9-C59E-2A47-AF93-D8BCC8211EE1}"/>
    <hyperlink ref="E91" r:id="rId74" display="https://yakutian-laika.com/catalog/dog.php?screen=1&amp;userif=1&amp;id=3038" xr:uid="{81B70FE6-EA07-6848-9A91-AB8A09C888A6}"/>
    <hyperlink ref="F91" r:id="rId75" display="https://yakutian-laika.com/catalog/kennels.php?kennelid=107" xr:uid="{E0B25CD0-C576-6248-B5E7-3CA8357A5B8A}"/>
    <hyperlink ref="G91" r:id="rId76" display="https://yakutian-laika.com/catalog/kennels.php?kennelid=136" xr:uid="{66010678-89D4-8348-A375-3BF2DB7DEC64}"/>
    <hyperlink ref="D69" r:id="rId77" display="https://yakutian-laika.com/catalog/dog.php?screen=1&amp;userif=1&amp;id=3855" xr:uid="{12D967F4-9737-2045-8A10-9094C57D99F9}"/>
    <hyperlink ref="E69" r:id="rId78" display="https://yakutian-laika.com/catalog/dog.php?screen=1&amp;userif=1&amp;id=2686" xr:uid="{48C48453-A300-0C45-B8F9-C064BE244CFE}"/>
    <hyperlink ref="F69" r:id="rId79" display="https://yakutian-laika.com/catalog/kennels.php?kennelid=136" xr:uid="{A114A756-8AFF-904D-ABA3-79E6B183F8CF}"/>
    <hyperlink ref="G69" r:id="rId80" display="https://yakutian-laika.com/catalog/kennels.php?kennelid=136" xr:uid="{242CD268-927B-864F-B983-30F81B5C3F92}"/>
    <hyperlink ref="D29" r:id="rId81" display="https://yakutian-laika.com/catalog/dog.php?screen=1&amp;userif=1&amp;id=3713" xr:uid="{7A586862-BCD6-7A4F-9E2C-6A4DEA1DE36F}"/>
    <hyperlink ref="E29" r:id="rId82" display="https://yakutian-laika.com/catalog/dog.php?screen=1&amp;userif=1&amp;id=2686" xr:uid="{380E5D36-C664-A24F-A802-AD3F0300B5F7}"/>
    <hyperlink ref="F29" r:id="rId83" display="https://yakutian-laika.com/catalog/kennels.php?kennelid=136" xr:uid="{5D1424DF-E34C-404C-AF6D-190FEBE514B6}"/>
    <hyperlink ref="E71" r:id="rId84" display="https://yakutian-laika.com/catalog/dog.php?screen=1&amp;userif=1&amp;id=2593" xr:uid="{DBC1C9BB-B732-094C-BBB9-CEECD0BE06EC}"/>
    <hyperlink ref="F71" r:id="rId85" display="https://yakutian-laika.com/catalog/kennels.php?kennelid=89" xr:uid="{5FF7EBD1-87FD-FC49-85AE-68B143841B33}"/>
    <hyperlink ref="F35" r:id="rId86" display="https://yakutian-laika.com/catalog/kennels.php?kennelid=5" xr:uid="{CE74BEC8-4797-A444-9C1C-642BB70EDFAA}"/>
    <hyperlink ref="D35" r:id="rId87" display="https://yakutian-laika.com/catalog/dog.php?screen=1&amp;userif=1&amp;id=595" xr:uid="{FFECB4B9-0BE5-6646-B322-549188791A75}"/>
    <hyperlink ref="E35" r:id="rId88" display="https://yakutian-laika.com/catalog/dog.php?screen=1&amp;userif=1&amp;id=1273" xr:uid="{E23A9B9A-E67D-A941-918A-8F8DD67A570E}"/>
    <hyperlink ref="D80" r:id="rId89" display="https://yakutian-laika.com/catalog/dog.php?screen=1&amp;userif=1&amp;id=595" xr:uid="{FB5DB836-0593-EC4C-846B-85C6BED5AE75}"/>
    <hyperlink ref="E80" r:id="rId90" display="https://yakutian-laika.com/catalog/dog.php?screen=1&amp;userif=1&amp;id=1273" xr:uid="{599AE015-1AE1-5344-BEB4-6A05AE3388C2}"/>
    <hyperlink ref="F80" r:id="rId91" display="https://yakutian-laika.com/catalog/kennels.php?kennelid=5" xr:uid="{034B9612-F80F-9B42-A110-390013383B99}"/>
    <hyperlink ref="G80" r:id="rId92" display="https://yakutian-laika.com/catalog/kennels.php?kennelid=5" xr:uid="{E7156E53-E6D0-2844-B5C9-AD4495278C52}"/>
    <hyperlink ref="F72" r:id="rId93" display="https://yakutian-laika.com/catalog/kennels.php?kennelid=5" xr:uid="{08896841-3C1E-5042-8C6B-A226743744E8}"/>
    <hyperlink ref="D72" r:id="rId94" display="https://yakutian-laika.com/catalog/dog.php?screen=1&amp;userif=1&amp;id=3716" xr:uid="{980D4DEE-4786-DF4D-AD3E-E53C5C65903A}"/>
    <hyperlink ref="E72" r:id="rId95" display="https://yakutian-laika.com/catalog/dog.php?screen=1&amp;userif=1&amp;id=625" xr:uid="{065BF7A7-EC51-8A41-A832-52293FCD332F}"/>
    <hyperlink ref="F40" r:id="rId96" display="https://yakutian-laika.com/catalog/kennels.php?kennelid=5" xr:uid="{A51E36CE-369A-4942-ABC4-27AFA969EA79}"/>
    <hyperlink ref="D40" r:id="rId97" display="https://yakutian-laika.com/catalog/dog.php?screen=1&amp;userif=1&amp;id=577" xr:uid="{A8FE6093-DD51-2444-A99C-8EC8CCC7513C}"/>
    <hyperlink ref="E40" r:id="rId98" display="https://yakutian-laika.com/catalog/dog.php?screen=1&amp;userif=1&amp;id=3647" xr:uid="{8AD67F05-7A49-0C40-8770-45F3BE4BEB5C}"/>
    <hyperlink ref="G40" r:id="rId99" display="https://yakutian-laika.com/catalog/kennels.php?kennelid=5" xr:uid="{F8EA58AE-9215-5943-94F2-5F6837573F4F}"/>
    <hyperlink ref="F65" r:id="rId100" display="https://yakutian-laika.com/catalog/kennels.php?kennelid=5" xr:uid="{C8CBD414-6C94-EA42-9E21-8E654977A1D4}"/>
    <hyperlink ref="D65" r:id="rId101" display="https://yakutian-laika.com/catalog/dog.php?screen=1&amp;userif=1&amp;id=544" xr:uid="{4B1CBC33-8690-FC46-AC60-773ECC56127B}"/>
    <hyperlink ref="E65" r:id="rId102" display="https://yakutian-laika.com/catalog/dog.php?screen=1&amp;userif=1&amp;id=1269" xr:uid="{6D1F4563-9DC2-534E-A870-F3059F46F126}"/>
    <hyperlink ref="G65" r:id="rId103" display="https://yakutian-laika.com/catalog/kennels.php?kennelid=5" xr:uid="{1EF09FCA-51C5-D24A-8534-1959E352DCB6}"/>
    <hyperlink ref="D17" r:id="rId104" display="https://yakutian-laika.com/catalog/dog.php?screen=1&amp;userif=1&amp;id=2323" xr:uid="{5AAE82FA-2F46-FA46-B2C3-ED5714EB0989}"/>
    <hyperlink ref="E17" r:id="rId105" display="https://yakutian-laika.com/catalog/dog.php?screen=1&amp;userif=1&amp;id=2591" xr:uid="{8F73A400-AEFE-5642-A9B8-854C10DB7B0A}"/>
    <hyperlink ref="F17" r:id="rId106" display="https://yakutian-laika.com/catalog/kennels.php?kennelid=51" xr:uid="{FF720F5F-40A0-F94A-9EB8-4C1C2246AF4A}"/>
    <hyperlink ref="E76" r:id="rId107" display="https://yakutian-laika.com/catalog/dog.php?screen=1&amp;userif=1&amp;id=2593" xr:uid="{B7198978-F341-3D47-BB5E-6B94B912CDF2}"/>
    <hyperlink ref="F76" r:id="rId108" display="https://yakutian-laika.com/catalog/kennels.php?kennelid=89" xr:uid="{36A4666E-8963-CC47-9D82-9DF61AF608C4}"/>
    <hyperlink ref="F28" r:id="rId109" display="https://yakutian-laika.com/catalog/kennels.php?kennelid=22" xr:uid="{5EE41572-4F5D-E945-BBED-9E42312F6881}"/>
    <hyperlink ref="D28" r:id="rId110" display="https://yakutian-laika.com/catalog/dog.php?screen=1&amp;userif=1&amp;id=1758" xr:uid="{91F17C6B-C255-824F-BE5F-B84DC0C3467C}"/>
    <hyperlink ref="E28" r:id="rId111" display="https://yakutian-laika.com/catalog/dog.php?screen=1&amp;userif=1&amp;id=2127" xr:uid="{567BDB29-E5E3-E646-BD89-E39DEA52E8F3}"/>
    <hyperlink ref="G28" r:id="rId112" display="https://yakutian-laika.com/catalog/kennels.php?kennelid=136" xr:uid="{3B872BB3-E09E-0048-91AC-24905435DF3E}"/>
    <hyperlink ref="F25" r:id="rId113" display="https://yakutian-laika.com/catalog/kennels.php?kennelid=17" xr:uid="{7A5D58BF-917D-4E4C-9E21-3A5198488DC4}"/>
    <hyperlink ref="G25" r:id="rId114" display="https://yakutian-laika.com/catalog/kennels.php?kennelid=17" xr:uid="{B0F55370-50EE-F049-A9F5-7B817177368A}"/>
    <hyperlink ref="D25" r:id="rId115" display="https://yakutian-laika.com/catalog/dog.php?screen=1&amp;userif=1&amp;id=1410" xr:uid="{4503EF06-FD39-1046-AD93-E65B149E7917}"/>
    <hyperlink ref="E25" r:id="rId116" display="https://yakutian-laika.com/catalog/dog.php?screen=1&amp;userif=1&amp;id=425" xr:uid="{F4955844-5BF6-AE4E-A812-C24FE69807A4}"/>
    <hyperlink ref="F19" r:id="rId117" display="https://yakutian-laika.com/catalog/kennels.php?kennelid=17" xr:uid="{55756625-E385-4C43-AF77-1203CE6B01CA}"/>
    <hyperlink ref="D19" r:id="rId118" display="https://yakutian-laika.com/catalog/dog.php?screen=1&amp;userif=1&amp;id=1443" xr:uid="{21C495AB-48EE-FE44-B23A-15EE63A1F986}"/>
    <hyperlink ref="E19" r:id="rId119" display="https://yakutian-laika.com/catalog/dog.php?screen=1&amp;userif=1&amp;id=3527" xr:uid="{2D699C1C-0C03-3F4C-A2E8-C66D113B7EF8}"/>
    <hyperlink ref="G19" r:id="rId120" display="https://yakutian-laika.com/catalog/kennels.php?kennelid=17" xr:uid="{AF7F11A6-DC9E-574E-A9A5-D2D8A58DCF1C}"/>
    <hyperlink ref="D9" r:id="rId121" display="https://yakutian-laika.com/catalog/dog.php?screen=1&amp;userif=1&amp;id=582" xr:uid="{700C985A-1552-8940-91EB-B740CD14EDA6}"/>
    <hyperlink ref="E9" r:id="rId122" display="https://yakutian-laika.com/catalog/dog.php?screen=1&amp;userif=1&amp;id=414" xr:uid="{6D2A6659-B0B4-6E4B-81FF-1B582902F212}"/>
    <hyperlink ref="D61" r:id="rId123" display="https://yakutian-laika.com/catalog/dog.php?screen=1&amp;userif=1&amp;id=28" xr:uid="{841AFA32-B49B-9546-B225-895481964284}"/>
    <hyperlink ref="E61" r:id="rId124" display="https://yakutian-laika.com/catalog/dog.php?screen=1&amp;userif=1&amp;id=574" xr:uid="{4B04721A-7A25-AD4F-AE22-EC7E0CC4C012}"/>
    <hyperlink ref="D58" r:id="rId125" display="https://yakutian-laika.com/catalog/dog.php?screen=1&amp;userif=1&amp;id=471" xr:uid="{AA670727-6291-E64F-A76A-7F9CE7841541}"/>
    <hyperlink ref="E58" r:id="rId126" display="https://yakutian-laika.com/catalog/dog.php?screen=1&amp;userif=1&amp;id=305" xr:uid="{5CFBDAEB-7CC0-2448-AC2C-86DF51C615F9}"/>
    <hyperlink ref="G58" r:id="rId127" display="https://yakutian-laika.com/catalog/kennels.php?kennelid=1" xr:uid="{0AD68551-7EA2-C74A-9487-B728EDDB2016}"/>
    <hyperlink ref="F9" r:id="rId128" display="https://yakutian-laika.com/catalog/kennels.php?kennelid=1" xr:uid="{AD13184E-E838-6B48-8B08-333CB7222472}"/>
    <hyperlink ref="F40:F41" r:id="rId129" display="https://yakutian-laika.com/catalog/kennels.php?kennelid=1" xr:uid="{B0FE086C-FFF8-6E4D-8D5D-4E965D58F204}"/>
    <hyperlink ref="F58" r:id="rId130" display="https://yakutian-laika.com/catalog/kennels.php?kennelid=1" xr:uid="{EF139ABA-3C50-0D44-A683-31A6277F9971}"/>
    <hyperlink ref="F39" r:id="rId131" display="https://yakutian-laika.com/catalog/kennels.php?kennelid=1" xr:uid="{247AC8EA-B4DD-C345-89AF-D14FD6CE3C06}"/>
    <hyperlink ref="G9" r:id="rId132" display="https://yakutian-laika.com/catalog/kennels.php?kennelid=1" xr:uid="{5FAB6B96-F8BD-4641-A127-47AC2826776D}"/>
    <hyperlink ref="G61" r:id="rId133" display="https://yakutian-laika.com/catalog/kennels.php?kennelid=1" xr:uid="{E6B34DA5-5D88-F94D-BF0F-3B7EFED081C0}"/>
    <hyperlink ref="C39" r:id="rId134" display="https://yakutian-laika.com/catalog/dog.php?id=828&amp;screen=1" xr:uid="{6C55C74E-BEF8-9143-92C4-ACA294E629DF}"/>
    <hyperlink ref="D39" r:id="rId135" display="https://yakutian-laika.com/catalog/dog.php?screen=1&amp;userif=1&amp;id=416" xr:uid="{FC2A5BB6-A58B-6948-AF3F-F085A5D2F481}"/>
    <hyperlink ref="E39" r:id="rId136" display="https://yakutian-laika.com/catalog/dog.php?screen=1&amp;userif=1&amp;id=827" xr:uid="{7DE2BD6F-482C-A84D-96CC-E845477E5442}"/>
    <hyperlink ref="G39" r:id="rId137" display="https://yakutian-laika.com/catalog/kennels.php?kennelid=5" xr:uid="{17AE4145-5964-D048-BBE9-86B035E3A1A6}"/>
    <hyperlink ref="D47" r:id="rId138" display="https://yakutian-laika.com/catalog/dog.php?screen=1&amp;userif=1&amp;id=595" xr:uid="{45F83894-BC30-3449-ACD9-2E44F4B26108}"/>
    <hyperlink ref="E47" r:id="rId139" display="https://yakutian-laika.com/catalog/dog.php?screen=1&amp;userif=1&amp;id=1273" xr:uid="{69536D05-89BE-4645-8EB4-34940E3585C0}"/>
    <hyperlink ref="F47" r:id="rId140" display="https://yakutian-laika.com/catalog/kennels.php?kennelid=5" xr:uid="{F2BC8487-EB62-254B-B13F-A1A9AE2C5367}"/>
    <hyperlink ref="G47" r:id="rId141" display="https://yakutian-laika.com/catalog/kennels.php?kennelid=5" xr:uid="{0BF06081-473D-9E47-8FB2-930544BCE24C}"/>
    <hyperlink ref="D73" r:id="rId142" display="https://yakutian-laika.com/catalog/dog.php?screen=1&amp;userif=1&amp;id=988" xr:uid="{4958EDEA-140C-0A4D-8600-910B1E7F70F5}"/>
    <hyperlink ref="E73" r:id="rId143" display="https://yakutian-laika.com/catalog/dog.php?screen=1&amp;userif=1&amp;id=880" xr:uid="{2D22716C-8DBC-244F-AF41-63740A2EB389}"/>
    <hyperlink ref="F73" r:id="rId144" display="https://yakutian-laika.com/catalog/kennels.php?kennelid=36" xr:uid="{7993DE6B-2C83-3E4F-A6EE-A41927B79CA6}"/>
    <hyperlink ref="G73" r:id="rId145" display="https://yakutian-laika.com/catalog/kennels.php?kennelid=36" xr:uid="{FF33AF83-2207-324C-8038-D5177C778BF6}"/>
    <hyperlink ref="D41" r:id="rId146" display="https://yakutian-laika.com/catalog/dog.php?screen=1&amp;userif=1&amp;id=561" xr:uid="{DC560858-946E-0D41-BA45-9F1885B6AE98}"/>
    <hyperlink ref="E41" r:id="rId147" display="https://yakutian-laika.com/catalog/dog.php?screen=1&amp;userif=1&amp;id=874" xr:uid="{6F3C8E50-424C-BD41-BFB5-5A668E0B62D0}"/>
    <hyperlink ref="D20" r:id="rId148" display="https://yakutian-laika.com/catalog/dog.php?screen=1&amp;userif=1&amp;id=1240" xr:uid="{91D2C605-D0CA-A04F-B96B-F812263F946E}"/>
    <hyperlink ref="E20" r:id="rId149" display="https://yakutian-laika.com/catalog/dog.php?screen=1&amp;userif=1&amp;id=1118" xr:uid="{59F2AC80-4FE3-E648-A945-24BF8EF04CC7}"/>
    <hyperlink ref="F20" r:id="rId150" display="https://yakutian-laika.com/catalog/kennels.php?kennelid=7" xr:uid="{176F5179-0EB1-F04E-8C02-6F7A2B6A9651}"/>
    <hyperlink ref="G20" r:id="rId151" display="https://yakutian-laika.com/catalog/kennels.php?kennelid=39" xr:uid="{18FF009E-23DF-B44E-ABA6-70EB5875AEBF}"/>
    <hyperlink ref="D50" r:id="rId152" display="https://yakutian-laika.com/catalog/dog.php?screen=1&amp;userif=1&amp;id=3340" xr:uid="{1D177A30-8851-084E-B3BC-BD52D9A70A58}"/>
    <hyperlink ref="E50" r:id="rId153" display="https://yakutian-laika.com/catalog/dog.php?screen=1&amp;userif=1&amp;id=3985" xr:uid="{07AC7041-9621-9C4D-8952-2332B17CA36E}"/>
    <hyperlink ref="F50" r:id="rId154" display="https://yakutian-laika.com/catalog/kennels.php?kennelid=125" xr:uid="{5E7941F8-071C-244F-8A93-6EB15ADA5CBA}"/>
    <hyperlink ref="G50" r:id="rId155" display="https://yakutian-laika.com/catalog/kennels.php?kennelid=125" xr:uid="{795C3CBB-9393-0144-A6DB-AA951CE28544}"/>
    <hyperlink ref="D16" r:id="rId156" display="https://yakutian-laika.com/catalog/dog.php?screen=1&amp;userif=1&amp;id=2167" xr:uid="{E7120C74-D70B-9C42-AD74-A4ABF5C03176}"/>
    <hyperlink ref="E16" r:id="rId157" display="https://yakutian-laika.com/catalog/dog.php?screen=1&amp;userif=1&amp;id=2198" xr:uid="{9445F121-0F27-E24F-AD0C-F9FDACD8B81A}"/>
    <hyperlink ref="F16" r:id="rId158" display="https://yakutian-laika.com/catalog/kennels.php?kennelid=47" xr:uid="{10A3C7C4-5364-FE46-BBD0-CF802EC64847}"/>
    <hyperlink ref="D22" r:id="rId159" display="https://yakutian-laika.com/catalog/dog.php?screen=1&amp;userif=1&amp;id=913" xr:uid="{81C800CB-0F7E-8742-A185-196EC8C95E24}"/>
    <hyperlink ref="E22" r:id="rId160" display="https://yakutian-laika.com/catalog/dog.php?screen=1&amp;userif=1&amp;id=1415" xr:uid="{4C04E834-8036-3449-9870-AB81F55829E3}"/>
    <hyperlink ref="D51" r:id="rId161" display="https://yakutian-laika.com/catalog/dog.php?screen=1&amp;userif=1&amp;id=1016" xr:uid="{2FBDCC6B-EDB2-E54E-B96E-6DDAA31BF4A5}"/>
    <hyperlink ref="E51" r:id="rId162" display="https://yakutian-laika.com/catalog/dog.php?screen=1&amp;userif=1&amp;id=1072" xr:uid="{822C2250-409F-0E42-BAEB-2E4BE9B4E4B7}"/>
    <hyperlink ref="F51" r:id="rId163" display="https://yakutian-laika.com/catalog/kennels.php?kennelid=81" xr:uid="{0E648C0A-446F-BC4D-9B77-6E05B2460A72}"/>
    <hyperlink ref="G51" r:id="rId164" display="https://yakutian-laika.com/catalog/kennels.php?kennelid=8" xr:uid="{2345BD7A-DE69-1B45-B7F7-140BAE9B8B2F}"/>
    <hyperlink ref="D36" r:id="rId165" display="https://yakutian-laika.com/catalog/dog.php?screen=1&amp;userif=1&amp;id=976" xr:uid="{A38D32B1-77F1-F749-A6F4-49BD171EE2CF}"/>
    <hyperlink ref="E36" r:id="rId166" display="https://yakutian-laika.com/catalog/dog.php?screen=1&amp;userif=1&amp;id=946" xr:uid="{8487957F-BB42-B743-B38F-348398180C2D}"/>
    <hyperlink ref="F36" r:id="rId167" display="https://yakutian-laika.com/catalog/kennels.php?kennelid=79" xr:uid="{76EC0E80-1919-3447-843F-608665D98500}"/>
    <hyperlink ref="G36" r:id="rId168" display="https://yakutian-laika.com/catalog/kennels.php?kennelid=79" xr:uid="{4BB3EF9E-72FC-AA40-95DC-65E7B7969C62}"/>
    <hyperlink ref="D98" r:id="rId169" display="https://yakutian-laika.com/catalog/dog.php?screen=1&amp;userif=1&amp;id=847" xr:uid="{2BCF2D2D-15EF-874E-9FED-F7C9CB8D402E}"/>
    <hyperlink ref="E98" r:id="rId170" display="https://yakutian-laika.com/catalog/dog.php?screen=1&amp;userif=1&amp;id=2138" xr:uid="{392F6DCC-ABB4-EC4A-978B-1A2F4AA7C360}"/>
    <hyperlink ref="F98" r:id="rId171" display="https://yakutian-laika.com/catalog/kennels.php?kennelid=36" xr:uid="{9477922D-52B5-4B45-93DF-F6C4E257DA45}"/>
    <hyperlink ref="G98" r:id="rId172" display="https://yakutian-laika.com/catalog/kennels.php?kennelid=36" xr:uid="{9882272F-7893-7541-9BF5-E960FC7179C8}"/>
    <hyperlink ref="D52" r:id="rId173" display="https://yakutian-laika.com/catalog/dog.php?screen=1&amp;userif=1&amp;id=1236" xr:uid="{F5803110-A36A-EB4E-9B58-ECEDC3DF3CB1}"/>
    <hyperlink ref="D87" r:id="rId174" display="https://yakutian-laika.com/catalog/dog.php?screen=1&amp;userif=1&amp;id=370" xr:uid="{CFF7CA5C-7015-794E-A9B7-71730ADE323B}"/>
    <hyperlink ref="E87" r:id="rId175" display="https://yakutian-laika.com/catalog/dog.php?screen=1&amp;userif=1&amp;id=841" xr:uid="{37388202-566D-684F-8379-9EDAA6D871ED}"/>
    <hyperlink ref="G87" r:id="rId176" display="https://yakutian-laika.com/catalog/kennels.php?kennelid=8" xr:uid="{BB63A224-E7D2-0F45-A391-EB5A43B672D8}"/>
    <hyperlink ref="D56" r:id="rId177" display="https://yakutian-laika.com/catalog/dog.php?screen=1&amp;userif=1&amp;id=1443" xr:uid="{E567F30E-BE36-3F46-B0D2-AEF46A6DBFCC}"/>
    <hyperlink ref="E56" r:id="rId178" display="https://yakutian-laika.com/catalog/dog.php?screen=1&amp;userif=1&amp;id=2204" xr:uid="{E87E6DE2-DB18-6145-B077-0D700052554F}"/>
    <hyperlink ref="F56" r:id="rId179" display="https://yakutian-laika.com/catalog/kennels.php?kennelid=83" xr:uid="{35A0B8CB-DAF4-CA4F-8339-07BFEDFBE0F2}"/>
    <hyperlink ref="G56" r:id="rId180" display="https://yakutian-laika.com/catalog/kennels.php?kennelid=83" xr:uid="{96AB31C1-7F14-8A45-9693-9CCAFCF88879}"/>
    <hyperlink ref="D10" r:id="rId181" display="https://yakutian-laika.com/catalog/dog.php?screen=1&amp;userif=1&amp;id=1443" xr:uid="{CC949591-B76B-5D4C-BA0D-F377FFC5BB86}"/>
    <hyperlink ref="E10" r:id="rId182" display="https://yakutian-laika.com/catalog/dog.php?screen=1&amp;userif=1&amp;id=1895" xr:uid="{B9613EDE-1B8A-E84E-B087-8053A890D359}"/>
    <hyperlink ref="F10" r:id="rId183" display="https://yakutian-laika.com/catalog/kennels.php?kennelid=83" xr:uid="{95032183-D390-E644-B413-4F5C64138B04}"/>
    <hyperlink ref="G10" r:id="rId184" display="https://yakutian-laika.com/catalog/kennels.php?kennelid=83" xr:uid="{1F9BAA23-2C7F-B54E-923C-52B97AA5251D}"/>
    <hyperlink ref="D7" r:id="rId185" display="https://yakutian-laika.com/catalog/dog.php?screen=1&amp;userif=1&amp;id=2646" xr:uid="{48B2CF11-7977-B34C-9D0B-8C0BBD1E3500}"/>
    <hyperlink ref="E7" r:id="rId186" display="https://yakutian-laika.com/catalog/dog.php?screen=1&amp;userif=1&amp;id=2982" xr:uid="{8213EBC8-6EAA-0846-AD95-86AA9A220F19}"/>
    <hyperlink ref="F7" r:id="rId187" display="https://yakutian-laika.com/catalog/kennels.php?kennelid=10" xr:uid="{40A9EA4B-85AC-7546-B984-46242965B3DF}"/>
    <hyperlink ref="D6" r:id="rId188" display="https://yakutian-laika.com/catalog/dog.php?screen=1&amp;userif=1&amp;id=1125" xr:uid="{94D7D4CB-62DB-8E48-83B5-2131CD0B757B}"/>
    <hyperlink ref="E6" r:id="rId189" display="https://yakutian-laika.com/catalog/dog.php?screen=1&amp;userif=1&amp;id=2649" xr:uid="{8DD12DBA-D451-2946-9CE2-6E3BB37FA6D2}"/>
    <hyperlink ref="D11" r:id="rId190" display="https://yakutian-laika.com/catalog/dog.php?screen=1&amp;userif=1&amp;id=2910" xr:uid="{0592DFB6-7D59-0647-93E1-39598BF4D995}"/>
    <hyperlink ref="E11" r:id="rId191" display="https://yakutian-laika.com/catalog/dog.php?screen=1&amp;userif=1&amp;id=2761" xr:uid="{79D816BC-1F54-6B44-84E1-888947C67599}"/>
    <hyperlink ref="D49" r:id="rId192" display="https://yakutian-laika.com/catalog/dog.php?screen=1&amp;userif=1&amp;id=2910" xr:uid="{326F5707-A7C9-BB4D-A14E-E83AF11E05AA}"/>
    <hyperlink ref="E49" r:id="rId193" display="https://yakutian-laika.com/catalog/dog.php?screen=1&amp;userif=1&amp;id=2761" xr:uid="{98C493FC-9F28-3741-B374-9BF2C27428C6}"/>
    <hyperlink ref="C15" r:id="rId194" display="https://yakutian-laika.com/catalog/dog.php?screen=1&amp;userif=1&amp;id=4727" xr:uid="{B00503F5-8FA9-8D49-9720-263DB5D4B1BF}"/>
    <hyperlink ref="C57" r:id="rId195" display="https://yakutian-laika.com/catalog/dog.php?screen=1&amp;userif=1&amp;id=5078" xr:uid="{F7249D61-1FF5-6547-B2C8-D2645B774186}"/>
    <hyperlink ref="C45" r:id="rId196" display="https://yakutian-laika.com/catalog/dog.php?screen=1&amp;userif=1&amp;id=4604" xr:uid="{D1694741-A0C0-6140-91D9-E38909832183}"/>
    <hyperlink ref="C30" r:id="rId197" display="https://yakutian-laika.com/catalog/dog.php?screen=1&amp;userif=1&amp;id=5080" xr:uid="{03185AE9-AE5B-6640-AF34-8D17D6A0334D}"/>
    <hyperlink ref="D57" r:id="rId198" display="https://yakutian-laika.com/catalog/dog.php?screen=1&amp;userif=1&amp;id=1443" xr:uid="{BFE254C3-318A-D942-9DE6-4447FD0558E2}"/>
    <hyperlink ref="E57" r:id="rId199" display="https://yakutian-laika.com/catalog/dog.php?screen=1&amp;userif=1&amp;id=3527" xr:uid="{A59F44FD-FD18-984B-9E5A-900447FF9053}"/>
    <hyperlink ref="F57" r:id="rId200" display="https://yakutian-laika.com/catalog/kennels.php?kennelid=17" xr:uid="{A0C62AB6-36D1-4044-8284-6324E6C47162}"/>
    <hyperlink ref="E15" r:id="rId201" display="https://yakutian-laika.com/catalog/dog.php?screen=1&amp;userif=1&amp;id=874" xr:uid="{09505D43-F928-A449-AB62-42BBCB4E98F7}"/>
    <hyperlink ref="F15" r:id="rId202" display="https://yakutian-laika.com/catalog/kennels.php?kennelid=89" xr:uid="{A05B23E4-73BA-F04A-A780-BA898234405F}"/>
    <hyperlink ref="D45" r:id="rId203" display="https://yakutian-laika.com/catalog/dog.php?screen=1&amp;userif=1&amp;id=577" xr:uid="{E30E13FE-39FF-E143-9F71-071B81B07937}"/>
    <hyperlink ref="E45" r:id="rId204" display="https://yakutian-laika.com/catalog/dog.php?screen=1&amp;userif=1&amp;id=3647" xr:uid="{B6939F38-4F54-4B41-A49F-2505B97F72BB}"/>
    <hyperlink ref="F45" r:id="rId205" display="https://yakutian-laika.com/catalog/kennels.php?kennelid=5" xr:uid="{24E92781-1FD5-3748-97C8-7E704936A2A7}"/>
    <hyperlink ref="G45" r:id="rId206" display="https://yakutian-laika.com/catalog/kennels.php?kennelid=5" xr:uid="{1C3776FF-23E1-D848-8DED-F5D82EC91008}"/>
    <hyperlink ref="D30" r:id="rId207" display="https://yakutian-laika.com/catalog/dog.php?screen=1&amp;userif=1&amp;id=4079" xr:uid="{999BAE07-BF49-4542-A67F-FEBB02213207}"/>
    <hyperlink ref="E30" r:id="rId208" display="https://yakutian-laika.com/catalog/dog.php?screen=1&amp;userif=1&amp;id=3052" xr:uid="{F53D5196-5ED2-3D44-93CD-7AF905B1E661}"/>
    <hyperlink ref="F30" r:id="rId209" display="https://yakutian-laika.com/catalog/kennels.php?kennelid=83" xr:uid="{1EF80FBD-0445-744E-931B-54D0F5A7666E}"/>
    <hyperlink ref="G30" r:id="rId210" display="https://yakutian-laika.com/catalog/kennels.php?kennelid=83" xr:uid="{85A005D2-ACF6-F049-81D7-C3AAD34F8CD2}"/>
    <hyperlink ref="C21" r:id="rId211" display="https://yakutian-laika.com/catalog/dog.php?screen=1&amp;userif=1&amp;id=4834" xr:uid="{6D10C46E-F976-EF44-9A79-BA8C2196EAE8}"/>
    <hyperlink ref="D21" r:id="rId212" display="https://yakutian-laika.com/catalog/dog.php?screen=1&amp;userif=1&amp;id=3809" xr:uid="{AB6DF684-CB5E-7949-A173-8EB94EFF4362}"/>
    <hyperlink ref="E21" r:id="rId213" display="https://yakutian-laika.com/catalog/dog.php?screen=1&amp;userif=1&amp;id=2741" xr:uid="{8EB38C12-E1B2-7A45-B642-2947AEEE30BF}"/>
    <hyperlink ref="F21" r:id="rId214" display="https://yakutian-laika.com/catalog/kennels.php?kennelid=22" xr:uid="{6438E5F5-3235-CE46-B2C3-95200DB0F61F}"/>
    <hyperlink ref="G21" r:id="rId215" display="https://yakutian-laika.com/catalog/kennels.php?kennelid=22" xr:uid="{EFAB184A-C06D-004F-A351-CB05FEB98DB2}"/>
    <hyperlink ref="G41" r:id="rId216" display="https://yakutian-laika.com/catalog/kennels.php?kennelid=138" xr:uid="{5F10FC4F-8A17-D54E-910F-8661A83C86E2}"/>
    <hyperlink ref="I4" r:id="rId217" display="Новосибирск" xr:uid="{808CFCF3-3807-6146-BECC-0C54F37D9E92}"/>
    <hyperlink ref="C43" r:id="rId218" display="https://yakutian-laika.com/catalog/dog.php?screen=1&amp;userif=1&amp;id=2726" xr:uid="{61015B06-BA85-324E-AA0F-54BED1844B4C}"/>
    <hyperlink ref="C95" r:id="rId219" display="https://yakutian-laika.com/catalog/dog.php?screen=1&amp;userif=1&amp;id=2172" xr:uid="{DE9BB397-5ED5-1E43-BC35-545F4D3A251D}"/>
    <hyperlink ref="C96" r:id="rId220" display="https://yakutian-laika.com/catalog/dog.php?screen=1&amp;userif=1&amp;id=2289" xr:uid="{C0DCB403-B250-3648-9120-204EE1530DA1}"/>
    <hyperlink ref="D96" r:id="rId221" display="https://yakutian-laika.com/catalog/dog.php?screen=1&amp;userif=1&amp;id=1291" xr:uid="{FDD17B57-F808-2048-9EFB-2CF695393C6C}"/>
    <hyperlink ref="E96" r:id="rId222" display="https://yakutian-laika.com/catalog/dog.php?screen=1&amp;userif=1&amp;id=1987" xr:uid="{AAF04ACB-98C8-2C44-AB98-F6866B0F4B31}"/>
    <hyperlink ref="F96" r:id="rId223" display="https://yakutian-laika.com/catalog/kennels.php?kennelid=8" xr:uid="{D7B2F018-9FCF-2548-AC1B-F2266C147DF5}"/>
    <hyperlink ref="D95" r:id="rId224" display="https://yakutian-laika.com/catalog/dog.php?screen=1&amp;userif=1&amp;id=1291" xr:uid="{BFCDC644-FC1D-644D-BDB8-5D211C11702F}"/>
    <hyperlink ref="E95" r:id="rId225" display="https://yakutian-laika.com/catalog/dog.php?screen=1&amp;userif=1&amp;id=1987" xr:uid="{243EB04C-6C11-A84C-83B4-51BDA4A7361E}"/>
    <hyperlink ref="F95" r:id="rId226" display="https://yakutian-laika.com/catalog/kennels.php?kennelid=8" xr:uid="{A37DA728-E906-DD4A-AFAD-E26DA2949CED}"/>
    <hyperlink ref="J4" r:id="rId227" display="Новосибирск 20.01.2024" xr:uid="{EC6557C1-7F11-7748-855E-03F8F582C375}"/>
    <hyperlink ref="C85" r:id="rId228" display="https://yakutian-laika.com/catalog/dog.php?screen=1&amp;userif=1&amp;id=3699" xr:uid="{FAE3A95D-F6BC-E64C-A63F-78FA44E8CC74}"/>
    <hyperlink ref="D85" r:id="rId229" display="https://yakutian-laika.com/catalog/dog.php?screen=1&amp;userif=1&amp;id=258" xr:uid="{CAB6F106-FBE2-3A4E-BC73-C3A7B3B33A34}"/>
    <hyperlink ref="E85" r:id="rId230" display="https://yakutian-laika.com/catalog/dog.php?screen=1&amp;userif=1&amp;id=810" xr:uid="{A916140E-E48A-6046-9B7B-8765198FD947}"/>
    <hyperlink ref="F85" r:id="rId231" display="https://yakutian-laika.com/catalog/kennels.php?kennelid=1" xr:uid="{6A2293B5-B79F-FD45-BC66-83FC5CCC366F}"/>
    <hyperlink ref="G85" r:id="rId232" display="https://yakutian-laika.com/catalog/kennels.php?kennelid=1" xr:uid="{0F4EDA2A-E161-D242-8364-95131F498571}"/>
    <hyperlink ref="C86" r:id="rId233" display="https://yakutian-laika.com/catalog/dog.php?screen=1&amp;userif=1&amp;id=913" xr:uid="{D43605E6-2A07-FE48-B180-C38162386B1C}"/>
    <hyperlink ref="D86" r:id="rId234" display="https://yakutian-laika.com/catalog/dog.php?screen=1&amp;userif=1&amp;id=753" xr:uid="{369892F2-E8C9-FC42-A407-CEAE86E9421E}"/>
    <hyperlink ref="E86" r:id="rId235" display="https://yakutian-laika.com/catalog/dog.php?screen=1&amp;userif=1&amp;id=394" xr:uid="{49C66B7B-3823-B245-9010-A324E464B34F}"/>
    <hyperlink ref="C37" r:id="rId236" display="https://yakutian-laika.com/catalog/dog.php?screen=1&amp;userif=1&amp;id=4567" xr:uid="{28A5517A-ED9A-054E-93A8-765CE91493C6}"/>
    <hyperlink ref="D37" r:id="rId237" display="https://yakutian-laika.com/catalog/dog.php?screen=1&amp;userif=1&amp;id=1070" xr:uid="{81CB6C38-0D5B-414A-9C2C-F131603A5A5D}"/>
    <hyperlink ref="E37" r:id="rId238" display="https://yakutian-laika.com/catalog/dog.php?screen=1&amp;userif=1&amp;id=1034" xr:uid="{6CD24BBB-5D73-1F4C-A922-01E7709C8650}"/>
    <hyperlink ref="F37" r:id="rId239" display="https://yakutian-laika.com/catalog/kennels.php?kennelid=1" xr:uid="{9D289FF6-EB80-1F43-8DAA-127744E77051}"/>
    <hyperlink ref="G37" r:id="rId240" display="https://yakutian-laika.com/catalog/kennels.php?kennelid=10" xr:uid="{3B86B2FC-F9A5-5841-8A91-CD6A4FD566C0}"/>
    <hyperlink ref="C34" r:id="rId241" display="https://yakutian-laika.com/catalog/dog.php?screen=1&amp;userif=1&amp;id=1310" xr:uid="{CB8FEEBA-1881-F04A-B0B4-8A4B709B7DD5}"/>
    <hyperlink ref="D34" r:id="rId242" display="https://yakutian-laika.com/catalog/dog.php?screen=1&amp;userif=1&amp;id=472" xr:uid="{848175FC-1BDD-A44A-BC93-9E24A1D448D3}"/>
    <hyperlink ref="E34" r:id="rId243" display="https://yakutian-laika.com/catalog/dog.php?screen=1&amp;userif=1&amp;id=553" xr:uid="{A3AA10AE-F1A2-104E-8245-C8D5452BC884}"/>
    <hyperlink ref="G34" r:id="rId244" display="https://yakutian-laika.com/catalog/kennels.php?kennelid=8" xr:uid="{49817F18-1BF6-6447-BAEC-6B8B20C42D3D}"/>
    <hyperlink ref="K4" r:id="rId245" xr:uid="{55CFD2F2-15A0-9548-945B-EFC72DBA9703}"/>
    <hyperlink ref="L4" r:id="rId246" xr:uid="{00A3004B-643A-584D-BA85-EAD6169E451F}"/>
    <hyperlink ref="C18" r:id="rId247" display="https://yakutian-laika.com/catalog/dog.php?screen=1&amp;userif=1&amp;id=5172" xr:uid="{C62AFB1E-D2C6-EB4F-8066-0CB1605D4F86}"/>
    <hyperlink ref="D18" r:id="rId248" display="https://yakutian-laika.com/catalog/dog.php?screen=1&amp;userif=1&amp;id=3552" xr:uid="{9F6B3B42-B232-8B4E-864C-B92430BB24A7}"/>
    <hyperlink ref="E18" r:id="rId249" display="https://yakutian-laika.com/catalog/dog.php?screen=1&amp;userif=1&amp;id=3553" xr:uid="{DE01FDCC-9B7C-5A4C-AF15-1404C92E9DA5}"/>
    <hyperlink ref="F18" r:id="rId250" display="https://yakutian-laika.com/catalog/kennels.php?kennelid=138" xr:uid="{7363D5E7-3044-614F-B88C-C166E897B6B8}"/>
    <hyperlink ref="C38" r:id="rId251" display="https://yakutian-laika.com/catalog/dog.php?screen=1&amp;userif=1&amp;id=4511" xr:uid="{59EE7822-6EBC-F049-8253-96E9F5B952D2}"/>
    <hyperlink ref="D38" r:id="rId252" display="https://yakutian-laika.com/catalog/dog.php?screen=1&amp;userif=1&amp;id=2685" xr:uid="{F3CF4150-8378-C64C-A692-9FEEA3591584}"/>
    <hyperlink ref="E38" r:id="rId253" display="https://yakutian-laika.com/catalog/dog.php?screen=1&amp;userif=1&amp;id=2174" xr:uid="{3E4D59EA-CB55-9548-8EAF-E4C61B76F436}"/>
    <hyperlink ref="F38" r:id="rId254" display="https://yakutian-laika.com/catalog/kennels.php?kennelid=22" xr:uid="{8397BD3A-6878-4F49-AFE2-40094EB1F1C8}"/>
    <hyperlink ref="G38" r:id="rId255" display="https://yakutian-laika.com/catalog/kennels.php?kennelid=22" xr:uid="{8FE9C141-76B7-3D48-9EA8-801EFCA11D03}"/>
    <hyperlink ref="M4" r:id="rId256" xr:uid="{31D005B6-F535-6F4A-9589-CFCA9097542A}"/>
    <hyperlink ref="N4" r:id="rId257" xr:uid="{2B325E18-44CC-2A4B-A167-6A591D39C058}"/>
    <hyperlink ref="O4" r:id="rId258" xr:uid="{1074090E-763A-0C43-976B-64527267614C}"/>
    <hyperlink ref="C13" r:id="rId259" display="https://yakutian-laika.com/catalog/dog.php?screen=1&amp;userif=1&amp;id=4606" xr:uid="{5AB58C1C-D1D2-7942-9D33-3B069E725D60}"/>
    <hyperlink ref="D13" r:id="rId260" display="https://yakutian-laika.com/catalog/dog.php?screen=1&amp;userif=1&amp;id=577" xr:uid="{157589F5-8921-C949-A032-4FFA9159B8F5}"/>
    <hyperlink ref="E13" r:id="rId261" display="https://yakutian-laika.com/catalog/dog.php?screen=1&amp;userif=1&amp;id=3647" xr:uid="{C236E4E8-1987-5048-AF05-E7FE73A50A56}"/>
    <hyperlink ref="F13" r:id="rId262" display="https://yakutian-laika.com/catalog/kennels.php?kennelid=5" xr:uid="{27FA794F-250D-AF42-9CC1-0A2E5F1CC1B2}"/>
    <hyperlink ref="G13" r:id="rId263" display="https://yakutian-laika.com/catalog/kennels.php?kennelid=5" xr:uid="{36C7E029-0216-AF49-9B7C-B6B26F8BEBCF}"/>
    <hyperlink ref="C12" r:id="rId264" display="https://yakutian-laika.com/catalog/dog.php?screen=1&amp;userif=1&amp;id=595" xr:uid="{2D7393F2-E0FD-9B42-984C-E0B8763B3C29}"/>
    <hyperlink ref="D12" r:id="rId265" display="https://yakutian-laika.com/catalog/dog.php?screen=1&amp;userif=1&amp;id=370" xr:uid="{3DD25151-9457-844B-B708-277464F15B09}"/>
    <hyperlink ref="E12" r:id="rId266" display="https://yakutian-laika.com/catalog/dog.php?screen=1&amp;userif=1&amp;id=560" xr:uid="{87D05B87-E0A9-F047-BF2E-A94B97C048A0}"/>
    <hyperlink ref="F12" r:id="rId267" display="https://yakutian-laika.com/catalog/kennels.php?kennelid=5" xr:uid="{637DA64B-01D9-DF40-84D5-E5EA61416563}"/>
    <hyperlink ref="G12" r:id="rId268" display="https://yakutian-laika.com/catalog/kennels.php?kennelid=5" xr:uid="{25461F14-17E5-1040-829A-4B37DAF4641D}"/>
    <hyperlink ref="P4" r:id="rId269" xr:uid="{B8E007A5-36FB-D641-809D-9B0AFA4DD7CA}"/>
    <hyperlink ref="D27" r:id="rId270" display="https://yakutian-laika.com/catalog/dog.php?screen=1&amp;userif=1&amp;id=1917" xr:uid="{6F35C663-9B18-D147-A123-94ABDF59A9A5}"/>
    <hyperlink ref="E27" r:id="rId271" display="https://yakutian-laika.com/catalog/dog.php?screen=1&amp;userif=1&amp;id=1356" xr:uid="{47F13B13-63B0-C24E-B49D-C03217B0CE97}"/>
    <hyperlink ref="F27" r:id="rId272" display="https://yakutian-laika.com/catalog/kennels.php?kennelid=14" xr:uid="{C6FFBB53-8491-F145-9E00-AB1AB8B500F8}"/>
    <hyperlink ref="Q4" r:id="rId273" xr:uid="{A6140A5A-1901-5E45-96F5-A291CAA0A44B}"/>
    <hyperlink ref="R4" r:id="rId274" xr:uid="{943DA514-5B84-BA45-9894-A4D82EA8B303}"/>
    <hyperlink ref="C44" r:id="rId275" display="https://yakutian-laika.com/catalog/dog.php?screen=1&amp;userif=1&amp;id=5064" xr:uid="{C58C3E43-FF11-D643-86F6-F8A6534B5006}"/>
    <hyperlink ref="D44" r:id="rId276" display="https://yakutian-laika.com/catalog/dog.php?screen=1&amp;userif=1&amp;id=1125" xr:uid="{3B44E2FF-0BBD-8E41-BC9E-83510CF82E4B}"/>
    <hyperlink ref="E44" r:id="rId277" display="https://yakutian-laika.com/catalog/dog.php?screen=1&amp;userif=1&amp;id=877" xr:uid="{FBE89162-9DA5-C94A-96C2-A016C37BF0A7}"/>
    <hyperlink ref="F44" r:id="rId278" display="https://yakutian-laika.com/catalog/kennels.php?kennelid=1" xr:uid="{1DC00FA3-022E-4E43-8F16-656AB1BF6EF0}"/>
    <hyperlink ref="G44" r:id="rId279" display="https://yakutian-laika.com/catalog/kennels.php?kennelid=1" xr:uid="{B234ECC0-571E-AF49-9AD0-E9E37D234CD8}"/>
    <hyperlink ref="D77" r:id="rId280" display="https://yakutian-laika.com/catalog/dog.php?screen=1&amp;userif=1&amp;id=129" xr:uid="{92F743C5-E1E9-8C46-A615-D394C26F36E0}"/>
    <hyperlink ref="E77" r:id="rId281" display="https://yakutian-laika.com/catalog/dog.php?screen=1&amp;userif=1&amp;id=255" xr:uid="{16313774-D096-834F-9239-47BFD6C67426}"/>
    <hyperlink ref="C60" r:id="rId282" display="https://yakutian-laika.com/catalog/dog.php?screen=1&amp;userif=1&amp;id=258" xr:uid="{967669E4-AC3D-0A40-B5D9-426E32CF4CCB}"/>
    <hyperlink ref="D60" r:id="rId283" display="https://yakutian-laika.com/catalog/dog.php?screen=1&amp;userif=1&amp;id=129" xr:uid="{AF269EDD-0AA8-4C4A-A092-2E9E6B915951}"/>
    <hyperlink ref="E60" r:id="rId284" display="https://yakutian-laika.com/catalog/dog.php?screen=1&amp;userif=1&amp;id=69" xr:uid="{96EE2927-11FB-F642-BDF6-300B9D3921C6}"/>
    <hyperlink ref="F60" r:id="rId285" display="https://yakutian-laika.com/catalog/kennels.php?kennelid=1" xr:uid="{5ABA112E-4CAB-D74E-A702-710B7CC02C47}"/>
    <hyperlink ref="G60" r:id="rId286" display="https://yakutian-laika.com/catalog/kennels.php?kennelid=1" xr:uid="{42050EAA-BE13-5941-9A01-EEC44191EB49}"/>
    <hyperlink ref="C42" r:id="rId287" display="https://yakutian-laika.com/catalog/dog.php?screen=1&amp;userif=1&amp;id=5063" xr:uid="{F28B5595-3B13-BD4D-AC9D-5C309A04BC1D}"/>
    <hyperlink ref="E42" r:id="rId288" display="https://yakutian-laika.com/catalog/dog.php?screen=1&amp;userif=1&amp;id=841" xr:uid="{96E12F6E-BCCF-5644-920B-D31BA59AE655}"/>
    <hyperlink ref="C74" r:id="rId289" display="https://yakutian-laika.com/catalog/dog.php?screen=1&amp;userif=1&amp;id=3774" xr:uid="{A3B672A9-1796-1244-AB4B-93F795D446A7}"/>
    <hyperlink ref="D74" r:id="rId290" display="https://yakutian-laika.com/catalog/dog.php?screen=1&amp;userif=1&amp;id=551" xr:uid="{739F9616-04EA-5E44-9266-FE0599916C2C}"/>
    <hyperlink ref="E74" r:id="rId291" display="https://yakutian-laika.com/catalog/dog.php?screen=1&amp;userif=1&amp;id=772" xr:uid="{77D2DFB3-0D6B-CB40-AFF1-5287C191E203}"/>
    <hyperlink ref="F74" r:id="rId292" display="https://yakutian-laika.com/catalog/kennels.php?kennelid=11" xr:uid="{39FE9AEE-7DBC-7143-8A51-7221FC052449}"/>
    <hyperlink ref="G74" r:id="rId293" display="https://yakutian-laika.com/catalog/kennels.php?kennelid=10" xr:uid="{2678D4B1-237F-7D4C-B992-5DFAD47D6202}"/>
    <hyperlink ref="C78" r:id="rId294" display="https://yakutian-laika.com/catalog/dog.php?screen=1&amp;userif=1&amp;id=2982" xr:uid="{D86E9BE6-4305-AC47-8B96-1473F32AF841}"/>
    <hyperlink ref="E78" r:id="rId295" display="https://yakutian-laika.com/catalog/dog.php?screen=1&amp;userif=1&amp;id=1214" xr:uid="{BBF5B6C8-5DAD-5749-978B-0F153F9DC66C}"/>
    <hyperlink ref="S4" r:id="rId296" xr:uid="{D099B884-1937-D742-BEA1-FEFEBF8918D9}"/>
    <hyperlink ref="C97" r:id="rId297" display="https://yakutian-laika.com/catalog/dog.php?screen=1&amp;userif=1&amp;id=1939" xr:uid="{52C811B7-C022-4343-85E7-7990B0C3ED77}"/>
    <hyperlink ref="D97" r:id="rId298" display="https://yakutian-laika.com/catalog/dog.php?screen=1&amp;userif=1&amp;id=1647" xr:uid="{E3636C77-0D33-9E48-B674-117D49F046FE}"/>
    <hyperlink ref="E97" r:id="rId299" display="https://yakutian-laika.com/catalog/dog.php?screen=1&amp;userif=1&amp;id=1138" xr:uid="{1C2FC808-1866-BC43-880A-C51B42C62C52}"/>
    <hyperlink ref="F97" r:id="rId300" display="https://yakutian-laika.com/catalog/kennels.php?kennelid=36" xr:uid="{97B20617-1BCE-5844-A41F-8A055204F1E5}"/>
    <hyperlink ref="G97" r:id="rId301" display="https://yakutian-laika.com/catalog/kennels.php?kennelid=36" xr:uid="{9960F9CC-06BD-6945-AF32-8DF291441B07}"/>
    <hyperlink ref="C79" r:id="rId302" display="https://yakutian-laika.com/catalog/dog.php?screen=1&amp;userif=1&amp;id=1647" xr:uid="{23D98CF1-CA09-F94B-9AAA-37B72C9C8655}"/>
    <hyperlink ref="D79" r:id="rId303" display="https://yakutian-laika.com/catalog/dog.php?screen=1&amp;userif=1&amp;id=1640" xr:uid="{EBC28C37-A941-5C49-9ABA-A2BBFCBF3D2F}"/>
    <hyperlink ref="E79" r:id="rId304" display="https://yakutian-laika.com/catalog/dog.php?screen=1&amp;userif=1&amp;id=1391" xr:uid="{332DB00C-09E2-5D49-B8E8-243054958810}"/>
    <hyperlink ref="G79" r:id="rId305" display="https://yakutian-laika.com/catalog/kennels.php?kennelid=36" xr:uid="{216FDFE8-7524-DF44-90DC-720DB9C87C1C}"/>
    <hyperlink ref="E81" r:id="rId306" display="https://yakutian-laika.com/catalog/dog.php?screen=1&amp;userif=1&amp;id=3330" xr:uid="{8F1CFB1E-B45B-8943-B0A7-FCCA8987FA3E}"/>
    <hyperlink ref="C68" r:id="rId307" display="https://yakutian-laika.com/catalog/dog.php?screen=1&amp;userif=1&amp;id=1934" xr:uid="{B8A99AEE-B3E0-AB49-9C20-A467A4857264}"/>
    <hyperlink ref="E68" r:id="rId308" display="https://yakutian-laika.com/catalog/dog.php?screen=1&amp;userif=1&amp;id=1138" xr:uid="{F9FC0CB7-674B-684A-881B-1F9198137FD2}"/>
    <hyperlink ref="F68" r:id="rId309" display="https://yakutian-laika.com/catalog/kennels.php?kennelid=36" xr:uid="{0719255E-AB23-3E48-BAEA-066BC77FC400}"/>
    <hyperlink ref="G68" r:id="rId310" display="https://yakutian-laika.com/catalog/kennels.php?kennelid=36" xr:uid="{9DD648B9-FDD4-A34E-B6F5-27C2EF4E4CBE}"/>
    <hyperlink ref="T4" r:id="rId311" xr:uid="{1843A2C0-D78C-A445-B32E-53FFC90B68E3}"/>
    <hyperlink ref="V4" r:id="rId312" xr:uid="{EE05FD44-DA46-6341-B50B-E274A7CA915F}"/>
    <hyperlink ref="W4" r:id="rId313" xr:uid="{06136050-CE95-6B48-8E71-14EA78A07FB6}"/>
    <hyperlink ref="C63" r:id="rId314" display="https://yakutian-laika.com/catalog/dog.php?screen=1&amp;userif=1&amp;id=2310" xr:uid="{AFED517F-FA2B-B04E-AF86-E17FBF0AB024}"/>
    <hyperlink ref="D63" r:id="rId315" display="https://yakutian-laika.com/catalog/dog.php?screen=1&amp;userif=1&amp;id=976" xr:uid="{3FF259A9-46D6-774E-A63E-DE3FA9447A29}"/>
    <hyperlink ref="E63" r:id="rId316" display="https://yakutian-laika.com/catalog/dog.php?screen=1&amp;userif=1&amp;id=1204" xr:uid="{1F732BD6-A5A7-6F48-9A8C-792AAC49516C}"/>
    <hyperlink ref="F63" r:id="rId317" display="https://yakutian-laika.com/catalog/kennels.php?kennelid=48" xr:uid="{4545E7FE-B49E-8B4B-80F5-EB3EC3933805}"/>
    <hyperlink ref="C8" r:id="rId318" display="https://yakutian-laika.com/catalog/dog.php?screen=1&amp;userif=1&amp;id=5091" xr:uid="{4BDA5B1E-F35F-B349-856B-73F8EAE967CA}"/>
    <hyperlink ref="E8" r:id="rId319" display="https://yakutian-laika.com/catalog/dog.php?screen=1&amp;userif=1&amp;id=1247" xr:uid="{30A3734C-C862-4347-9FDD-05333DBF6BF9}"/>
    <hyperlink ref="F8" r:id="rId320" display="https://yakutian-laika.com/catalog/kennels.php?kennelid=39" xr:uid="{A43A83CC-9458-6447-9702-E639DE0DF930}"/>
    <hyperlink ref="C46" r:id="rId321" display="https://yakutian-laika.com/catalog/dog.php?screen=1&amp;userif=1&amp;id=4937" xr:uid="{8C338336-74D4-604C-8740-CBB18410D6A6}"/>
    <hyperlink ref="D46" r:id="rId322" display="https://yakutian-laika.com/catalog/dog.php?screen=1&amp;userif=1&amp;id=4937" xr:uid="{8D825DBC-1A8F-DB42-A05B-1E312DE892A2}"/>
    <hyperlink ref="E46" r:id="rId323" display="https://yakutian-laika.com/catalog/dog.php?screen=1&amp;userif=1&amp;id=2369" xr:uid="{1326159C-F8AD-C842-99A2-7B958FC4A4D3}"/>
    <hyperlink ref="F46" r:id="rId324" display="https://yakutian-laika.com/catalog/kennels.php?kennelid=48" xr:uid="{B1325EFF-3320-F547-A829-0EC2C4CA300F}"/>
    <hyperlink ref="G46" r:id="rId325" display="https://yakutian-laika.com/catalog/kennels.php?kennelid=48" xr:uid="{B719D108-9961-124D-892F-BD537B2A548B}"/>
    <hyperlink ref="X4" r:id="rId326" xr:uid="{AAB174E6-D145-F24C-A700-B0ED9C96CADD}"/>
    <hyperlink ref="Y4" r:id="rId327" xr:uid="{99CA0FEE-AC6F-3944-9FDD-ABEB67E48D1E}"/>
    <hyperlink ref="Z4" r:id="rId328" xr:uid="{C6CA5E14-F2C1-D34C-A534-9A1D9CFD8846}"/>
    <hyperlink ref="AA4" r:id="rId329" display="Санкт-Петербург 3.06.2024" xr:uid="{9767B059-4FA9-7541-A3FA-43588BA8D0C6}"/>
    <hyperlink ref="C75" r:id="rId330" display="https://yakutian-laika.com/catalog/dog.php?screen=1&amp;userif=1&amp;id=5356" xr:uid="{C41D9F18-45FF-6C4F-9A67-DAC225446F6A}"/>
    <hyperlink ref="D75" r:id="rId331" display="https://yakutian-laika.com/catalog/dog.php?screen=1&amp;userif=1&amp;id=3334" xr:uid="{0A20478B-8E99-6B4B-AA88-54AA287ABE77}"/>
    <hyperlink ref="E75" r:id="rId332" display="https://yakutian-laika.com/catalog/dog.php?screen=1&amp;userif=1&amp;id=3194" xr:uid="{224B8D65-E6B0-6B49-AD5D-3B959564B35E}"/>
    <hyperlink ref="F75" r:id="rId333" display="https://yakutian-laika.com/catalog/kennels.php?kennelid=17" xr:uid="{1BAE19D5-6468-2645-906C-1C749E0DF5EA}"/>
    <hyperlink ref="C40" r:id="rId334" display="https://yakutian-laika.com/catalog/dog.php?screen=1&amp;userif=1&amp;id=4611" xr:uid="{990DE27D-B42C-4042-B841-27DF663B4067}"/>
    <hyperlink ref="AB4" r:id="rId335" xr:uid="{609F2462-F374-B744-A53B-B983FDBF041A}"/>
    <hyperlink ref="AC4" r:id="rId336" xr:uid="{0A773613-DBE6-5D4E-8F57-A9D4FA49F9AD}"/>
    <hyperlink ref="AD4" r:id="rId337" xr:uid="{040FEEC0-27B9-864F-8A32-8A9A899101F5}"/>
    <hyperlink ref="AG4" r:id="rId338" display="https://yakutian-laika.com/ru/content/%D0%BA%D1%83%D1%80%D0%B3%D0%B0%D0%BD-05102024" xr:uid="{3EFEE823-F83A-4044-BDEB-995C6E7275A2}"/>
    <hyperlink ref="AH4" r:id="rId339" xr:uid="{31B6EAD8-80A6-6D43-B6A9-4124D5BD2505}"/>
    <hyperlink ref="AI4" r:id="rId340" xr:uid="{2A2A9E8B-895B-C44F-A403-17D179E14DE9}"/>
    <hyperlink ref="AJ4" r:id="rId341" display="https://yakutian-laika.com/ru/content/%D1%82%D1%8E%D0%BC%D0%B5%D0%BD%D1%8C-07122024" xr:uid="{D397274E-479B-1147-ACA6-7D990ACEC640}"/>
    <hyperlink ref="F6" r:id="rId342" display="https://yakutian-laika.com/catalog/kennels.php?kennelid=10" xr:uid="{0EF1C8BE-1A7D-414B-AC73-F373AC9705D7}"/>
    <hyperlink ref="G7" r:id="rId343" display="https://yakutian-laika.com/catalog/kennels.php?kennelid=10" xr:uid="{365FCF63-460A-9E4D-A3BC-72893F41CA92}"/>
    <hyperlink ref="F42:G42" r:id="rId344" display="https://yakutian-laika.com/catalog/kennels.php?kennelid=10" xr:uid="{B2662495-7947-1D42-A3FE-C0FA0A4310C6}"/>
    <hyperlink ref="F56:G57" r:id="rId345" display="https://yakutian-laika.com/catalog/kennels.php?kennelid=10" xr:uid="{52440824-B092-E84D-9761-099EC23D9722}"/>
    <hyperlink ref="F87" r:id="rId346" display="https://yakutian-laika.com/catalog/kennels.php?kennelid=10" xr:uid="{98DE6977-E1C3-B442-9D03-4A2C5D0524C1}"/>
    <hyperlink ref="U4" r:id="rId347" xr:uid="{29B0BCBF-98C4-5347-A087-B3BA478693BD}"/>
    <hyperlink ref="C82" r:id="rId348" display="https://yakutian-laika.com/catalog/dog.php?screen=1&amp;userif=1&amp;id=2319" xr:uid="{B300F8CE-78A5-554A-9901-B93765CCF2F3}"/>
    <hyperlink ref="E82" r:id="rId349" display="https://yakutian-laika.com/catalog/dog.php?screen=1&amp;userif=1&amp;id=2307" xr:uid="{7FE5FBCA-7F74-6348-A234-AB58597A36E1}"/>
    <hyperlink ref="D82" r:id="rId350" display="https://yakutian-laika.com/catalog/dog.php?id=2192&amp;screen=1" xr:uid="{110520B5-E1CC-724A-AC1F-61F02EDBC2F2}"/>
    <hyperlink ref="C83" r:id="rId351" display="https://yakutian-laika.com/catalog/dog.php?screen=1&amp;userif=1&amp;id=4777" xr:uid="{57CAC6A0-5500-0045-A1E6-119ED13947FD}"/>
    <hyperlink ref="D83" r:id="rId352" display="https://yakutian-laika.com/catalog/dog.php?screen=1&amp;userif=1&amp;id=2456" xr:uid="{D0F7314C-572A-2F4D-9EDB-5F005B2C0165}"/>
    <hyperlink ref="E83" r:id="rId353" display="https://yakutian-laika.com/catalog/dog.php?screen=1&amp;userif=1&amp;id=2465" xr:uid="{537BF1BE-24C2-2948-A715-3E5F348686C0}"/>
    <hyperlink ref="C62" r:id="rId354" display="https://yakutian-laika.com/catalog/dog.php?screen=1&amp;userif=1&amp;id=4115" xr:uid="{D36DE06A-BE7F-294E-93E9-7E1D7AAD9AD4}"/>
    <hyperlink ref="D62" r:id="rId355" display="https://yakutian-laika.com/catalog/dog.php?screen=1&amp;userif=1&amp;id=3809" xr:uid="{3A7CA377-746E-1547-B2B1-16FC803D0471}"/>
    <hyperlink ref="E62" r:id="rId356" display="https://yakutian-laika.com/catalog/dog.php?screen=1&amp;userif=1&amp;id=4356" xr:uid="{92B84F0F-97EE-8A4F-A2C6-BF8647F07374}"/>
    <hyperlink ref="F62" r:id="rId357" display="https://yakutian-laika.com/catalog/kennels.php?kennelid=22" xr:uid="{7C6C36E6-D3FE-FA49-BFD0-3E3E74E8590D}"/>
    <hyperlink ref="G62" r:id="rId358" display="https://yakutian-laika.com/catalog/kennels.php?kennelid=22" xr:uid="{C6D4F065-1623-3C43-AB6A-2CA9CD1B8D6B}"/>
    <hyperlink ref="C59" r:id="rId359" display="https://yakutian-laika.com/catalog/dog.php?screen=1&amp;userif=1&amp;id=4879" xr:uid="{0DD26CA2-EE61-0946-BB38-36E82BD1023B}"/>
    <hyperlink ref="D59" r:id="rId360" display="https://yakutian-laika.com/catalog/dog.php?screen=1&amp;userif=1&amp;id=2643" xr:uid="{714B92FD-8D3C-BA4C-ABB1-8758870ABC02}"/>
    <hyperlink ref="E59" r:id="rId361" display="https://yakutian-laika.com/catalog/dog.php?screen=1&amp;userif=1&amp;id=2211" xr:uid="{2700A8FA-F3AC-164E-8195-7B9C45B7765F}"/>
    <hyperlink ref="C84" r:id="rId362" display="https://yakutian-laika.com/catalog/dog.php?screen=1&amp;userif=1&amp;id=2192" xr:uid="{1E529155-BF1B-8948-9DEE-0D4169AB01C7}"/>
    <hyperlink ref="D84" r:id="rId363" display="https://yakutian-laika.com/catalog/dog.php?screen=1&amp;userif=1&amp;id=1281" xr:uid="{CDC38FD6-2D1F-E844-85E9-1C6A432A80EE}"/>
    <hyperlink ref="E84" r:id="rId364" display="https://yakutian-laika.com/catalog/dog.php?screen=1&amp;userif=1&amp;id=555" xr:uid="{D91E78D3-A783-A243-B052-AEAFBEFECE9E}"/>
    <hyperlink ref="F84" r:id="rId365" display="https://yakutian-laika.com/catalog/kennels.php?kennelid=9" xr:uid="{EFC4B614-7EE7-C54E-861A-E48EC5547CC8}"/>
    <hyperlink ref="G84" r:id="rId366" display="https://yakutian-laika.com/catalog/kennels.php?kennelid=48" xr:uid="{0FC30EBE-BA70-994E-9C34-8B9F75239238}"/>
    <hyperlink ref="C64" r:id="rId367" display="https://yakutian-laika.com/catalog/dog.php?screen=1&amp;userif=1&amp;id=615" xr:uid="{3575963A-9A20-9847-9F41-B0501BC6F0DB}"/>
    <hyperlink ref="D64" r:id="rId368" display="https://yakutian-laika.com/catalog/dog.php?screen=1&amp;userif=1&amp;id=213" xr:uid="{5CE25817-C88B-6C49-8932-08F19713E0FB}"/>
    <hyperlink ref="E64" r:id="rId369" display="https://yakutian-laika.com/catalog/dog.php?screen=1&amp;userif=1&amp;id=560" xr:uid="{8200C1C4-081D-A145-966E-8C72C7B8F524}"/>
    <hyperlink ref="G64" r:id="rId370" display="https://yakutian-laika.com/catalog/kennels.php?kennelid=5" xr:uid="{C985D1FE-D1BB-B44C-B708-DF4F558B4794}"/>
    <hyperlink ref="D94" r:id="rId371" display="https://yakutian-laika.com/catalog/dog.php?screen=1&amp;userif=1&amp;id=577" xr:uid="{85F05851-02CE-2D45-B9B7-B792E8200F82}"/>
    <hyperlink ref="E94" r:id="rId372" display="https://yakutian-laika.com/catalog/dog.php?screen=1&amp;userif=1&amp;id=3647" xr:uid="{AE8C8C78-680A-BB46-B411-92F4A0BCC06A}"/>
    <hyperlink ref="AF4" r:id="rId373" xr:uid="{4AF5C859-3666-6E4C-9913-BDA11290874F}"/>
    <hyperlink ref="AE4" r:id="rId374" xr:uid="{63DD57DC-414E-8143-B1E4-F09BCBC90AA2}"/>
    <hyperlink ref="C14" r:id="rId375" display="https://yakutian-laika.com/catalog/dog.php?id=5267&amp;screen=1" xr:uid="{2A94FE55-14E3-1746-90B8-24FB21867793}"/>
    <hyperlink ref="E14" r:id="rId376" display="https://yakutian-laika.com/catalog/dog.php?screen=1&amp;userif=1&amp;id=4011" xr:uid="{A447EBA4-AB70-7347-B0C2-F0FDA2F720FB}"/>
    <hyperlink ref="F14" r:id="rId377" display="https://yakutian-laika.com/catalog/kennels.php?kennelid=136" xr:uid="{1AE240E6-F3A9-C94B-8E5A-A47B84D539B3}"/>
    <hyperlink ref="G14" r:id="rId378" display="https://yakutian-laika.com/catalog/kennels.php?kennelid=136" xr:uid="{9C3AC60C-ECB2-8244-BAAF-F09E53558927}"/>
    <hyperlink ref="C48" r:id="rId379" display="https://yakutian-laika.com/catalog/dog.php?id=5569&amp;screen=1" xr:uid="{27A2FCE7-D460-FB4D-A26E-C55F9AFB1F7D}"/>
    <hyperlink ref="E48" r:id="rId380" display="https://yakutian-laika.com/catalog/dog.php?screen=1&amp;userif=1&amp;id=3985" xr:uid="{91ED4ADD-B709-EA46-A8F6-23C9F36C4271}"/>
    <hyperlink ref="F48" r:id="rId381" display="https://yakutian-laika.com/catalog/kennels.php?kennelid=22" xr:uid="{16F4B394-3FEA-934C-A8B1-9C4E3833E412}"/>
    <hyperlink ref="G48" r:id="rId382" display="https://yakutian-laika.com/catalog/kennels.php?kennelid=22" xr:uid="{6389D8B8-1A31-C94C-A8C1-7CBE733B15C4}"/>
    <hyperlink ref="C88" r:id="rId383" display="https://yakutian-laika.com/catalog/dog.php?id=6173&amp;screen=1" xr:uid="{3A2A62F8-871F-E24C-B4B0-FBFFE08983C3}"/>
    <hyperlink ref="D88" r:id="rId384" display="https://yakutian-laika.com/catalog/dog.php?screen=1&amp;userif=1&amp;id=5243" xr:uid="{97487E6F-70E6-7944-B198-E55D6C4CE026}"/>
    <hyperlink ref="F88" r:id="rId385" display="https://yakutian-laika.com/catalog/kennels.php?kennelid=22" xr:uid="{BC8639AB-408A-C940-81C0-D3EAEE467F27}"/>
    <hyperlink ref="C26" r:id="rId386" display="https://yakutian-laika.com/catalog/dog.php?id=1411&amp;screen=1" xr:uid="{1B8D7360-267B-8842-A59E-52EEECC14194}"/>
    <hyperlink ref="D26" r:id="rId387" display="https://yakutian-laika.com/catalog/dog.php?screen=1&amp;userif=2&amp;id=743" xr:uid="{337A9751-8F5B-FE42-B256-74C265A382FF}"/>
    <hyperlink ref="E26" r:id="rId388" display="https://yakutian-laika.com/catalog/dog.php?screen=1&amp;userif=2&amp;id=814" xr:uid="{01B3478A-867F-634D-86F0-B77EC65B3224}"/>
    <hyperlink ref="G26" r:id="rId389" display="https://yakutian-laika.com/catalog/kennels.php?kennelid=78" xr:uid="{9C97540F-CAF4-4D4C-8D3F-BEBE54891612}"/>
    <hyperlink ref="C33" r:id="rId390" display="https://yakutian-laika.com/catalog/dog.php?id=5365&amp;screen=1" xr:uid="{126115C1-B9C3-5647-9BEA-71FB4733F317}"/>
    <hyperlink ref="D33" r:id="rId391" display="https://yakutian-laika.com/catalog/dog.php?screen=1&amp;userif=1&amp;id=3715" xr:uid="{687B0453-563A-0D48-9FF9-A32A77E51AA6}"/>
    <hyperlink ref="E33" r:id="rId392" display="https://yakutian-laika.com/catalog/dog.php?screen=1&amp;userif=1&amp;id=3052" xr:uid="{0883F1CA-AA71-3F42-8DA2-6D7EAE2F7BA7}"/>
    <hyperlink ref="F33" r:id="rId393" display="https://yakutian-laika.com/catalog/kennels.php?kennelid=83" xr:uid="{EECC33F2-09A8-BB40-B4BD-66C62FAF3404}"/>
    <hyperlink ref="C90" r:id="rId394" display="https://yakutian-laika.com/catalog/dog.php?id=3390&amp;screen=1" xr:uid="{4FB96891-25CB-684E-9E9A-1983354D5DC1}"/>
    <hyperlink ref="D90" r:id="rId395" display="https://yakutian-laika.com/catalog/dog.php?screen=1&amp;userif=1&amp;id=1755" xr:uid="{39828A85-048C-3743-880E-BD853E0A882F}"/>
    <hyperlink ref="E90" r:id="rId396" display="https://yakutian-laika.com/catalog/dog.php?screen=1&amp;userif=1&amp;id=3038" xr:uid="{D3DDB951-1F20-7A45-8D78-28460699AEEA}"/>
    <hyperlink ref="F90" r:id="rId397" display="https://yakutian-laika.com/catalog/kennels.php?kennelid=107" xr:uid="{3444A196-64F6-9C4B-BB0F-787FF4C80289}"/>
    <hyperlink ref="G90" r:id="rId398" display="https://yakutian-laika.com/catalog/kennels.php?kennelid=107" xr:uid="{BF4D40A4-D6E4-F446-B547-8DB668428E53}"/>
    <hyperlink ref="C92" r:id="rId399" display="https://yakutian-laika.com/catalog/dog.php?id=2911&amp;screen=1" xr:uid="{A1CD5062-D177-F043-BBC9-B37C671B45DD}"/>
    <hyperlink ref="D92" r:id="rId400" display="https://yakutian-laika.com/catalog/dog.php?screen=1&amp;userif=1&amp;id=2192" xr:uid="{BE908A0C-8A6B-1142-943A-34F2CE4A3B54}"/>
    <hyperlink ref="E92" r:id="rId401" display="https://yakutian-laika.com/catalog/dog.php?screen=1&amp;userif=1&amp;id=1247" xr:uid="{96D840C7-4964-E34F-A804-99DD17AD0B3B}"/>
    <hyperlink ref="F92" r:id="rId402" display="https://yakutian-laika.com/catalog/kennels.php?kennelid=39" xr:uid="{02974C27-2423-1349-AFE7-76973EFC3178}"/>
    <hyperlink ref="C70" r:id="rId403" display="https://yakutian-laika.com/catalog/dog.php?id=5092&amp;screen=1" xr:uid="{7823CCCD-FF9C-0C43-AB65-4B43BBFCA9AB}"/>
    <hyperlink ref="D70" r:id="rId404" display="https://yakutian-laika.com/catalog/dog.php?screen=1&amp;userif=1&amp;id=2786" xr:uid="{D21965C9-B511-804A-895E-45D6D9361D7A}"/>
    <hyperlink ref="E70" r:id="rId405" display="https://yakutian-laika.com/catalog/dog.php?screen=1&amp;userif=1&amp;id=1247" xr:uid="{5996701C-98EA-DD46-8E93-80E1F940941D}"/>
    <hyperlink ref="F70" r:id="rId406" display="https://yakutian-laika.com/catalog/kennels.php?kennelid=39" xr:uid="{35D512FF-1804-714B-903F-7D5FFB426CA0}"/>
    <hyperlink ref="C66" r:id="rId407" display="https://yakutian-laika.com/catalog/dog.php?id=6011&amp;screen=1" xr:uid="{0A055D58-6C9D-704A-887B-5DF912E295D0}"/>
    <hyperlink ref="D66" r:id="rId408" display="https://yakutian-laika.com/catalog/dog.php?screen=1&amp;userif=1&amp;id=4215" xr:uid="{5545FED4-281A-444F-9524-4BBF60AF744A}"/>
    <hyperlink ref="E66" r:id="rId409" display="https://yakutian-laika.com/catalog/dog.php?screen=1&amp;userif=1&amp;id=3538" xr:uid="{7566415C-FEDF-114F-8B9A-6B41513273A7}"/>
    <hyperlink ref="F66" r:id="rId410" display="https://yakutian-laika.com/catalog/kennels.php?kennelid=51" xr:uid="{F8068EC5-EF0E-DD4B-A7AE-AE87F7CCB8E8}"/>
    <hyperlink ref="C89" r:id="rId411" display="https://yakutian-laika.com/catalog/dog.php?id=5391&amp;screen=1" xr:uid="{A1949D72-CEDF-CF42-AC85-56713D38B778}"/>
    <hyperlink ref="D89" r:id="rId412" display="https://yakutian-laika.com/catalog/dog.php?screen=1&amp;userif=1&amp;id=4924" xr:uid="{69344326-F16A-3241-BDB8-AD83C9EC5037}"/>
    <hyperlink ref="E89" r:id="rId413" display="https://yakutian-laika.com/catalog/dog.php?screen=1&amp;userif=1&amp;id=3535" xr:uid="{6E40C8F6-32FC-7342-9609-624D2AE2FAFE}"/>
    <hyperlink ref="F89" r:id="rId414" display="https://yakutian-laika.com/catalog/kennels.php?kennelid=167" xr:uid="{3BB290E4-C9AA-E147-B436-72006696DEB2}"/>
    <hyperlink ref="C67" r:id="rId415" display="https://yakutian-laika.com/catalog/dog.php?id=826&amp;screen=1" xr:uid="{3FA12622-2C50-7345-9294-16606069C322}"/>
    <hyperlink ref="D67" r:id="rId416" display="https://yakutian-laika.com/catalog/dog.php?screen=1&amp;userif=1&amp;id=582" xr:uid="{E59134B7-B321-AB40-8D8A-C5B458F787D0}"/>
    <hyperlink ref="E67" r:id="rId417" display="https://yakutian-laika.com/catalog/dog.php?screen=1&amp;userif=1&amp;id=605" xr:uid="{0E0DAEA7-8580-C943-A40A-EF0E688B5A57}"/>
    <hyperlink ref="F67" r:id="rId418" display="https://yakutian-laika.com/catalog/kennels.php?kennelid=1" xr:uid="{8855CA1A-7258-C14E-AC58-397D32C5BBE6}"/>
    <hyperlink ref="F34" r:id="rId419" display="https://yakutian-laika.com/catalog/kennels.php?kennelid=9" xr:uid="{5EC4170D-4AD4-8742-8D3D-53B56E3C6C31}"/>
    <hyperlink ref="D23" r:id="rId420" display="https://yakutian-laika.com/catalog/dog.php?screen=1&amp;userif=1&amp;id=1016" xr:uid="{EDE27397-6034-0E42-8406-5F2D028FCD8B}"/>
    <hyperlink ref="E23" r:id="rId421" display="https://yakutian-laika.com/catalog/dog.php?screen=1&amp;userif=1&amp;id=1072" xr:uid="{D165242E-43C6-2648-8949-DFC0D609EC1E}"/>
    <hyperlink ref="F23" r:id="rId422" display="https://yakutian-laika.com/catalog/kennels.php?kennelid=81" xr:uid="{992C1D7A-12A6-A04E-A41D-F8A30614610B}"/>
    <hyperlink ref="C23" r:id="rId423" display="https://yakutian-laika.com/catalog/dog.php?id=4580&amp;screen=1" xr:uid="{6E8E2165-DEEE-2E4C-8909-A3C055A059E0}"/>
    <hyperlink ref="G23" r:id="rId424" display="https://yakutian-laika.com/catalog/kennels.php?kennelid=14" xr:uid="{E5E79C17-F82B-1C44-B324-98B9B60CBCCD}"/>
    <hyperlink ref="D14" r:id="rId425" display="https://yakutian-laika.com/catalog/dog.php?screen=1&amp;userif=2&amp;id=904" xr:uid="{5B105FBA-9E9C-6642-8A19-3F4DD2FA5F35}"/>
    <hyperlink ref="D71" r:id="rId426" display="https://yakutian-laika.com/catalog/dog.php?screen=1&amp;userif=2&amp;id=904" xr:uid="{9633C476-23D8-D040-9B5A-950BCD04776C}"/>
    <hyperlink ref="D76" r:id="rId427" display="https://yakutian-laika.com/catalog/dog.php?screen=1&amp;userif=2&amp;id=904" xr:uid="{902D3758-3596-CB4C-9BC9-0728A1EBD975}"/>
    <hyperlink ref="F83" r:id="rId428" display="https://yakutian-laika.com/catalog/kennels.php?kennelid=16" xr:uid="{B58D3F36-7F2B-0B44-829B-23AC5DC46E37}"/>
    <hyperlink ref="G35" r:id="rId429" display="https://yakutian-laika.com/catalog/kennels.php?kennelid=5" xr:uid="{08804A6F-3B92-B641-A56D-30EF838B48B8}"/>
  </hyperlinks>
  <pageMargins left="0.7" right="0.7" top="0.75" bottom="0.75" header="0.3" footer="0.3"/>
  <pageSetup paperSize="9" orientation="portrait" r:id="rId430"/>
  <drawing r:id="rId4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4D79D-7075-8D42-B041-06A5C517292D}">
  <dimension ref="A2:O26"/>
  <sheetViews>
    <sheetView workbookViewId="0">
      <selection activeCell="C31" sqref="C31"/>
    </sheetView>
  </sheetViews>
  <sheetFormatPr baseColWidth="10" defaultColWidth="9.5" defaultRowHeight="16" x14ac:dyDescent="0.15"/>
  <cols>
    <col min="1" max="1" width="30.5" style="74" customWidth="1"/>
    <col min="2" max="2" width="30.5" style="75" customWidth="1"/>
    <col min="3" max="5" width="30.5" style="68" customWidth="1"/>
    <col min="6" max="7" width="9.5" style="2"/>
    <col min="8" max="8" width="9.5" style="16"/>
    <col min="9" max="14" width="9.5" style="3"/>
    <col min="15" max="15" width="9.5" style="21"/>
    <col min="16" max="16384" width="9.5" style="3"/>
  </cols>
  <sheetData>
    <row r="2" spans="1:5" ht="205" customHeight="1" thickBot="1" x14ac:dyDescent="0.2">
      <c r="B2" s="85" t="s">
        <v>404</v>
      </c>
      <c r="C2" s="85"/>
      <c r="D2" s="85"/>
      <c r="E2" s="85"/>
    </row>
    <row r="3" spans="1:5" ht="69" thickBot="1" x14ac:dyDescent="0.2">
      <c r="A3" s="79" t="s">
        <v>363</v>
      </c>
      <c r="B3" s="80" t="s">
        <v>364</v>
      </c>
      <c r="C3" s="80" t="s">
        <v>365</v>
      </c>
      <c r="D3" s="80" t="s">
        <v>366</v>
      </c>
      <c r="E3" s="81" t="s">
        <v>367</v>
      </c>
    </row>
    <row r="4" spans="1:5" ht="17" x14ac:dyDescent="0.15">
      <c r="A4" s="77" t="s">
        <v>368</v>
      </c>
      <c r="B4" s="77">
        <v>603.5</v>
      </c>
      <c r="C4" s="77">
        <v>693.5</v>
      </c>
      <c r="D4" s="78" t="s">
        <v>381</v>
      </c>
      <c r="E4" s="77">
        <v>6</v>
      </c>
    </row>
    <row r="5" spans="1:5" ht="17" x14ac:dyDescent="0.15">
      <c r="A5" s="69" t="s">
        <v>369</v>
      </c>
      <c r="B5" s="69">
        <v>386.5</v>
      </c>
      <c r="C5" s="69">
        <v>753</v>
      </c>
      <c r="D5" s="70" t="s">
        <v>382</v>
      </c>
      <c r="E5" s="69">
        <v>12</v>
      </c>
    </row>
    <row r="6" spans="1:5" ht="17" x14ac:dyDescent="0.15">
      <c r="A6" s="69" t="s">
        <v>370</v>
      </c>
      <c r="B6" s="69">
        <v>337.5</v>
      </c>
      <c r="C6" s="69">
        <v>560.5</v>
      </c>
      <c r="D6" s="71" t="s">
        <v>383</v>
      </c>
      <c r="E6" s="69">
        <v>9</v>
      </c>
    </row>
    <row r="7" spans="1:5" ht="17" x14ac:dyDescent="0.15">
      <c r="A7" s="69" t="s">
        <v>371</v>
      </c>
      <c r="B7" s="69">
        <v>330.5</v>
      </c>
      <c r="C7" s="69">
        <v>368.5</v>
      </c>
      <c r="D7" s="70" t="s">
        <v>384</v>
      </c>
      <c r="E7" s="69">
        <v>4</v>
      </c>
    </row>
    <row r="8" spans="1:5" ht="17" x14ac:dyDescent="0.15">
      <c r="A8" s="69" t="s">
        <v>372</v>
      </c>
      <c r="B8" s="69">
        <v>270.5</v>
      </c>
      <c r="C8" s="69">
        <v>270.5</v>
      </c>
      <c r="D8" s="70" t="s">
        <v>385</v>
      </c>
      <c r="E8" s="69">
        <v>3</v>
      </c>
    </row>
    <row r="9" spans="1:5" ht="17" x14ac:dyDescent="0.15">
      <c r="A9" s="69" t="s">
        <v>373</v>
      </c>
      <c r="B9" s="69">
        <v>263</v>
      </c>
      <c r="C9" s="69">
        <v>263</v>
      </c>
      <c r="D9" s="70" t="s">
        <v>386</v>
      </c>
      <c r="E9" s="69">
        <v>3</v>
      </c>
    </row>
    <row r="10" spans="1:5" ht="17" x14ac:dyDescent="0.15">
      <c r="A10" s="69" t="s">
        <v>374</v>
      </c>
      <c r="B10" s="69">
        <v>238</v>
      </c>
      <c r="C10" s="69">
        <v>270.5</v>
      </c>
      <c r="D10" s="70" t="s">
        <v>387</v>
      </c>
      <c r="E10" s="69">
        <v>4</v>
      </c>
    </row>
    <row r="11" spans="1:5" ht="17" x14ac:dyDescent="0.15">
      <c r="A11" s="69" t="s">
        <v>356</v>
      </c>
      <c r="B11" s="69">
        <v>234</v>
      </c>
      <c r="C11" s="69">
        <v>337.5</v>
      </c>
      <c r="D11" s="70" t="s">
        <v>388</v>
      </c>
      <c r="E11" s="69">
        <v>6</v>
      </c>
    </row>
    <row r="12" spans="1:5" ht="17" x14ac:dyDescent="0.15">
      <c r="A12" s="69" t="s">
        <v>375</v>
      </c>
      <c r="B12" s="69">
        <v>206.5</v>
      </c>
      <c r="C12" s="69">
        <v>206.5</v>
      </c>
      <c r="D12" s="70" t="s">
        <v>389</v>
      </c>
      <c r="E12" s="69">
        <v>3</v>
      </c>
    </row>
    <row r="13" spans="1:5" ht="17" x14ac:dyDescent="0.15">
      <c r="A13" s="72" t="s">
        <v>376</v>
      </c>
      <c r="B13" s="69">
        <v>149</v>
      </c>
      <c r="C13" s="69">
        <v>274.5</v>
      </c>
      <c r="D13" s="70" t="s">
        <v>390</v>
      </c>
      <c r="E13" s="69">
        <v>8</v>
      </c>
    </row>
    <row r="14" spans="1:5" ht="17" x14ac:dyDescent="0.15">
      <c r="A14" s="69" t="s">
        <v>377</v>
      </c>
      <c r="B14" s="69">
        <v>110.5</v>
      </c>
      <c r="C14" s="69">
        <v>110.5</v>
      </c>
      <c r="D14" s="70" t="s">
        <v>391</v>
      </c>
      <c r="E14" s="69">
        <v>3</v>
      </c>
    </row>
    <row r="15" spans="1:5" ht="17" x14ac:dyDescent="0.15">
      <c r="A15" s="69" t="s">
        <v>378</v>
      </c>
      <c r="B15" s="69">
        <v>92</v>
      </c>
      <c r="C15" s="69">
        <v>92</v>
      </c>
      <c r="D15" s="73" t="s">
        <v>392</v>
      </c>
      <c r="E15" s="69">
        <v>2</v>
      </c>
    </row>
    <row r="16" spans="1:5" ht="17" x14ac:dyDescent="0.15">
      <c r="A16" s="69" t="s">
        <v>379</v>
      </c>
      <c r="B16" s="69">
        <v>80</v>
      </c>
      <c r="C16" s="69">
        <v>93</v>
      </c>
      <c r="D16" s="70" t="s">
        <v>393</v>
      </c>
      <c r="E16" s="69">
        <v>4</v>
      </c>
    </row>
    <row r="17" spans="1:5" ht="17" x14ac:dyDescent="0.15">
      <c r="A17" s="69" t="s">
        <v>380</v>
      </c>
      <c r="B17" s="69">
        <v>38</v>
      </c>
      <c r="C17" s="69">
        <v>38</v>
      </c>
      <c r="D17" s="70" t="s">
        <v>394</v>
      </c>
      <c r="E17" s="69">
        <v>2</v>
      </c>
    </row>
    <row r="18" spans="1:5" ht="17" x14ac:dyDescent="0.15">
      <c r="A18" s="69"/>
      <c r="B18" s="69"/>
      <c r="C18" s="69">
        <v>203.5</v>
      </c>
      <c r="D18" s="70" t="s">
        <v>395</v>
      </c>
      <c r="E18" s="69">
        <v>2</v>
      </c>
    </row>
    <row r="19" spans="1:5" ht="17" x14ac:dyDescent="0.15">
      <c r="A19" s="69"/>
      <c r="B19" s="69"/>
      <c r="C19" s="69">
        <v>162.5</v>
      </c>
      <c r="D19" s="70" t="s">
        <v>396</v>
      </c>
      <c r="E19" s="69">
        <v>2</v>
      </c>
    </row>
    <row r="20" spans="1:5" ht="17" x14ac:dyDescent="0.15">
      <c r="A20" s="69"/>
      <c r="B20" s="69"/>
      <c r="C20" s="69">
        <v>130.5</v>
      </c>
      <c r="D20" s="70" t="s">
        <v>397</v>
      </c>
      <c r="E20" s="69">
        <v>2</v>
      </c>
    </row>
    <row r="21" spans="1:5" ht="17" x14ac:dyDescent="0.15">
      <c r="A21" s="69"/>
      <c r="B21" s="69"/>
      <c r="C21" s="69">
        <v>101</v>
      </c>
      <c r="D21" s="70" t="s">
        <v>398</v>
      </c>
      <c r="E21" s="69">
        <v>1</v>
      </c>
    </row>
    <row r="22" spans="1:5" ht="17" x14ac:dyDescent="0.15">
      <c r="A22" s="69"/>
      <c r="B22" s="69"/>
      <c r="C22" s="69">
        <v>76</v>
      </c>
      <c r="D22" s="70" t="s">
        <v>399</v>
      </c>
      <c r="E22" s="69">
        <v>1</v>
      </c>
    </row>
    <row r="23" spans="1:5" ht="17" x14ac:dyDescent="0.15">
      <c r="A23" s="69"/>
      <c r="B23" s="69"/>
      <c r="C23" s="69">
        <v>64</v>
      </c>
      <c r="D23" s="70" t="s">
        <v>400</v>
      </c>
      <c r="E23" s="69">
        <v>1</v>
      </c>
    </row>
    <row r="24" spans="1:5" ht="17" x14ac:dyDescent="0.15">
      <c r="A24" s="69"/>
      <c r="B24" s="69"/>
      <c r="C24" s="69">
        <v>41.5</v>
      </c>
      <c r="D24" s="70" t="s">
        <v>401</v>
      </c>
      <c r="E24" s="69">
        <v>1</v>
      </c>
    </row>
    <row r="25" spans="1:5" ht="17" x14ac:dyDescent="0.15">
      <c r="A25" s="69"/>
      <c r="B25" s="69"/>
      <c r="C25" s="69">
        <v>32.5</v>
      </c>
      <c r="D25" s="70" t="s">
        <v>402</v>
      </c>
      <c r="E25" s="69">
        <v>1</v>
      </c>
    </row>
    <row r="26" spans="1:5" ht="17" x14ac:dyDescent="0.15">
      <c r="A26" s="69"/>
      <c r="B26" s="69"/>
      <c r="C26" s="69">
        <v>19</v>
      </c>
      <c r="D26" s="70" t="s">
        <v>403</v>
      </c>
      <c r="E26" s="69">
        <v>1</v>
      </c>
    </row>
  </sheetData>
  <mergeCells count="1">
    <mergeCell ref="B2:E2"/>
  </mergeCells>
  <hyperlinks>
    <hyperlink ref="D13" r:id="rId1" xr:uid="{EAE69448-69A3-5C4E-B895-193E106D00BF}"/>
    <hyperlink ref="D21" r:id="rId2" xr:uid="{A33211B9-F6CA-CE44-8C60-553ABFE2A1F4}"/>
    <hyperlink ref="D4" r:id="rId3" display="&quot;ЧЕРНЫЙ АЛМАЗ&quot;/ CHERNYY ALMAZ" xr:uid="{ECFB21F6-C83C-034D-9507-936F678F10B8}"/>
    <hyperlink ref="D12" r:id="rId4" xr:uid="{676177DB-2310-F441-A141-35639187C338}"/>
    <hyperlink ref="D22" r:id="rId5" xr:uid="{B6D6AD6A-2B79-9442-876B-5A8FA0FFEE40}"/>
    <hyperlink ref="D20" r:id="rId6" xr:uid="{846E6466-A11D-1647-AE68-C40BB192C66E}"/>
    <hyperlink ref="D8" r:id="rId7" xr:uid="{4A6D8A9E-A0D0-5644-B76C-5B52E7741537}"/>
    <hyperlink ref="D10" r:id="rId8" xr:uid="{D1AD7B4C-7648-7B4E-84D7-DD05ADD8EE92}"/>
    <hyperlink ref="D14" r:id="rId9" xr:uid="{E0EBFCDF-8EC7-6B41-A5FE-8392A448B03D}"/>
    <hyperlink ref="D15" r:id="rId10" xr:uid="{49AFC2CB-5A53-C54A-A173-B740DB858897}"/>
    <hyperlink ref="D11" r:id="rId11" xr:uid="{510B6AF5-278A-1447-BC76-6C3A2AFD3C28}"/>
    <hyperlink ref="D7" r:id="rId12" xr:uid="{AB0B72B6-1822-224B-A8B6-AA6A7A284D33}"/>
    <hyperlink ref="D17" r:id="rId13" xr:uid="{2F0728C3-0CD6-C746-8CA9-A18723D7DDA3}"/>
    <hyperlink ref="D18" r:id="rId14" xr:uid="{B20D708B-A985-EC4C-B49E-0339FF63E187}"/>
    <hyperlink ref="D24" r:id="rId15" xr:uid="{E306F5C5-533E-8546-928C-6A5C27568D69}"/>
    <hyperlink ref="D9" r:id="rId16" xr:uid="{DE1182BE-9460-3440-8847-7C91C5E83895}"/>
    <hyperlink ref="D26" r:id="rId17" xr:uid="{FFBA3E22-82CD-CD45-939A-759652154C01}"/>
    <hyperlink ref="D16" r:id="rId18" xr:uid="{3F1B9BB3-4BAA-3649-B863-6597E2EF463F}"/>
    <hyperlink ref="D23" r:id="rId19" xr:uid="{0EAF531F-B31F-5F48-9290-D2C46C388DFD}"/>
    <hyperlink ref="D19" r:id="rId20" xr:uid="{5CEB9A9C-146F-5247-8DE6-48672DBD384E}"/>
    <hyperlink ref="D25" r:id="rId21" xr:uid="{92C24DEF-C582-4C4B-98DF-4C57DA5BEF1A}"/>
    <hyperlink ref="D5" r:id="rId22" xr:uid="{822FC1F6-D111-CC45-9884-7E1CF201E21B}"/>
    <hyperlink ref="D6" r:id="rId23" xr:uid="{4D8B401E-A944-B241-834E-DE68476D1CBD}"/>
  </hyperlinks>
  <pageMargins left="0.7" right="0.7" top="0.75" bottom="0.75" header="0.3" footer="0.3"/>
  <pageSetup paperSize="9" orientation="portrait" horizontalDpi="0" verticalDpi="0"/>
  <drawing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8CA7C-60C9-3647-9E4D-F27D0FB3AB58}">
  <dimension ref="A1:G14"/>
  <sheetViews>
    <sheetView workbookViewId="0">
      <selection activeCell="A2" sqref="A2:C14"/>
    </sheetView>
  </sheetViews>
  <sheetFormatPr baseColWidth="10" defaultRowHeight="13" x14ac:dyDescent="0.15"/>
  <cols>
    <col min="1" max="1" width="32.33203125" style="95" bestFit="1" customWidth="1"/>
    <col min="2" max="2" width="26.5" style="95" bestFit="1" customWidth="1"/>
    <col min="3" max="3" width="64.6640625" style="95" customWidth="1"/>
    <col min="4" max="4" width="24.5" style="95" hidden="1" customWidth="1"/>
    <col min="5" max="5" width="0.1640625" style="95" hidden="1" customWidth="1"/>
    <col min="6" max="16384" width="10.83203125" style="95"/>
  </cols>
  <sheetData>
    <row r="1" spans="1:7" s="74" customFormat="1" ht="205" customHeight="1" x14ac:dyDescent="0.15">
      <c r="B1" s="85" t="s">
        <v>416</v>
      </c>
      <c r="C1" s="85"/>
      <c r="D1" s="85"/>
      <c r="E1" s="85"/>
      <c r="F1" s="68"/>
      <c r="G1" s="68"/>
    </row>
    <row r="2" spans="1:7" s="74" customFormat="1" ht="16" customHeight="1" x14ac:dyDescent="0.15">
      <c r="A2" s="111" t="s">
        <v>406</v>
      </c>
      <c r="B2" s="111"/>
      <c r="C2" s="111"/>
      <c r="D2" s="76"/>
      <c r="E2" s="76"/>
      <c r="F2" s="68"/>
      <c r="G2" s="68"/>
    </row>
    <row r="3" spans="1:7" ht="17" x14ac:dyDescent="0.15">
      <c r="A3" s="94" t="s">
        <v>363</v>
      </c>
      <c r="B3" s="94" t="s">
        <v>365</v>
      </c>
      <c r="C3" s="94" t="s">
        <v>5</v>
      </c>
    </row>
    <row r="4" spans="1:7" ht="16" x14ac:dyDescent="0.15">
      <c r="A4" s="94">
        <v>1</v>
      </c>
      <c r="B4" s="94">
        <v>236</v>
      </c>
      <c r="C4" s="96" t="s">
        <v>408</v>
      </c>
    </row>
    <row r="5" spans="1:7" ht="16" x14ac:dyDescent="0.15">
      <c r="A5" s="94">
        <v>2</v>
      </c>
      <c r="B5" s="94">
        <v>221.5</v>
      </c>
      <c r="C5" s="96" t="s">
        <v>405</v>
      </c>
    </row>
    <row r="6" spans="1:7" ht="16" x14ac:dyDescent="0.15">
      <c r="A6" s="94">
        <v>3</v>
      </c>
      <c r="B6" s="94">
        <v>175.5</v>
      </c>
      <c r="C6" s="96" t="s">
        <v>407</v>
      </c>
    </row>
    <row r="7" spans="1:7" ht="16" x14ac:dyDescent="0.15">
      <c r="A7" s="97">
        <v>4</v>
      </c>
      <c r="B7" s="94">
        <v>140.5</v>
      </c>
      <c r="C7" s="96" t="s">
        <v>409</v>
      </c>
    </row>
    <row r="8" spans="1:7" ht="16" x14ac:dyDescent="0.15">
      <c r="A8" s="97">
        <v>5</v>
      </c>
      <c r="B8" s="94">
        <v>120</v>
      </c>
      <c r="C8" s="96" t="s">
        <v>410</v>
      </c>
    </row>
    <row r="9" spans="1:7" ht="17" customHeight="1" x14ac:dyDescent="0.15">
      <c r="A9" s="108" t="s">
        <v>411</v>
      </c>
      <c r="B9" s="109"/>
      <c r="C9" s="110"/>
    </row>
    <row r="10" spans="1:7" ht="17" x14ac:dyDescent="0.15">
      <c r="A10" s="94" t="s">
        <v>363</v>
      </c>
      <c r="B10" s="94" t="s">
        <v>365</v>
      </c>
      <c r="C10" s="94" t="s">
        <v>5</v>
      </c>
    </row>
    <row r="11" spans="1:7" ht="16" x14ac:dyDescent="0.15">
      <c r="A11" s="94">
        <v>1</v>
      </c>
      <c r="B11" s="94">
        <v>254</v>
      </c>
      <c r="C11" s="96" t="s">
        <v>413</v>
      </c>
    </row>
    <row r="12" spans="1:7" ht="16" x14ac:dyDescent="0.15">
      <c r="A12" s="94">
        <v>2</v>
      </c>
      <c r="B12" s="94">
        <v>236</v>
      </c>
      <c r="C12" s="96" t="s">
        <v>412</v>
      </c>
    </row>
    <row r="13" spans="1:7" ht="16" x14ac:dyDescent="0.15">
      <c r="A13" s="94">
        <v>3</v>
      </c>
      <c r="B13" s="94">
        <v>223.5</v>
      </c>
      <c r="C13" s="96" t="s">
        <v>414</v>
      </c>
    </row>
    <row r="14" spans="1:7" ht="16" x14ac:dyDescent="0.15">
      <c r="A14" s="94">
        <v>4</v>
      </c>
      <c r="B14" s="94">
        <v>173.5</v>
      </c>
      <c r="C14" s="96" t="s">
        <v>415</v>
      </c>
    </row>
  </sheetData>
  <mergeCells count="3">
    <mergeCell ref="B1:E1"/>
    <mergeCell ref="A9:C9"/>
    <mergeCell ref="A2:C2"/>
  </mergeCells>
  <hyperlinks>
    <hyperlink ref="C6" r:id="rId1" display="https://yakutian-laika.com/catalog/dog.php?id=1443&amp;screen=1" xr:uid="{60BC3DE1-A174-8F4C-B80E-84947799A402}"/>
    <hyperlink ref="C4" r:id="rId2" display="https://yakutian-laika.com/catalog/dog.php?id=577&amp;screen=1" xr:uid="{23F6D018-B636-5845-A367-A52C6A925100}"/>
    <hyperlink ref="C5" r:id="rId3" display="https://yakutian-laika.com/catalog/dog.php?screen=1&amp;userif=2&amp;id=904" xr:uid="{055DF601-05F5-FF4B-A06E-A5E27F857738}"/>
    <hyperlink ref="C7" r:id="rId4" display="https://yakutian-laika.com/catalog/dog.php?id=595&amp;screen=1" xr:uid="{909BC270-3FF2-7F4F-9E59-31B8EBBCD921}"/>
    <hyperlink ref="C8" r:id="rId5" display="https://yakutian-laika.com/catalog/dog.php?id=1236&amp;screen=1" xr:uid="{D794100E-6990-1D4E-940F-B9B2DDB7D58C}"/>
    <hyperlink ref="C12" r:id="rId6" display="https://yakutian-laika.com/catalog/dog.php?id=3647&amp;screen=1" xr:uid="{2237D82B-A3F3-6A41-9F9B-6B026506676A}"/>
    <hyperlink ref="C11" r:id="rId7" display="https://yakutian-laika.com/catalog/dog.php?id=1273&amp;screen=1" xr:uid="{B4B8A74B-7757-5C45-96CB-7491286193F3}"/>
    <hyperlink ref="C13" r:id="rId8" display="https://yakutian-laika.com/catalog/dog.php?id=560&amp;screen=1" xr:uid="{AB66DAB5-2E30-CE46-B71A-6C2626962239}"/>
    <hyperlink ref="C14" r:id="rId9" display="https://yakutian-laika.com/catalog/dog.php?id=1247&amp;screen=1" xr:uid="{C81FE262-B5A7-6748-92C2-A74596A56D55}"/>
  </hyperlinks>
  <pageMargins left="0.7" right="0.7" top="0.75" bottom="0.75" header="0.3" footer="0.3"/>
  <pageSetup paperSize="9" orientation="portrait" horizontalDpi="0" verticalDpi="0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RATING TOP DOG 2024</vt:lpstr>
      <vt:lpstr>Top kennel 2024</vt:lpstr>
      <vt:lpstr>op producer NKP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Stas Gorodilov</cp:lastModifiedBy>
  <dcterms:created xsi:type="dcterms:W3CDTF">2021-01-26T10:42:49Z</dcterms:created>
  <dcterms:modified xsi:type="dcterms:W3CDTF">2025-01-18T06:25:45Z</dcterms:modified>
</cp:coreProperties>
</file>